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E:\Events2223\Национален\класиране\"/>
    </mc:Choice>
  </mc:AlternateContent>
  <xr:revisionPtr revIDLastSave="0" documentId="13_ncr:1_{875A632A-7FD9-487C-8891-27EE10FC5A8F}" xr6:coauthVersionLast="47" xr6:coauthVersionMax="47" xr10:uidLastSave="{00000000-0000-0000-0000-000000000000}"/>
  <bookViews>
    <workbookView xWindow="-120" yWindow="-120" windowWidth="19440" windowHeight="14880" activeTab="2" xr2:uid="{00000000-000D-0000-FFFF-FFFF00000000}"/>
  </bookViews>
  <sheets>
    <sheet name="Класиране - теория" sheetId="6" r:id="rId1"/>
    <sheet name="фикт. номера - теория" sheetId="7" r:id="rId2"/>
    <sheet name="Класиране - крайно" sheetId="8" r:id="rId3"/>
    <sheet name="фикт. номера - експеримент" sheetId="9" r:id="rId4"/>
    <sheet name="1-2-3" sheetId="10" r:id="rId5"/>
    <sheet name="лауреати" sheetId="11" r:id="rId6"/>
    <sheet name="оценки" sheetId="12" r:id="rId7"/>
    <sheet name="разширен отбор" sheetId="1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6" l="1"/>
  <c r="H44" i="6"/>
  <c r="I44" i="6"/>
  <c r="J44" i="6"/>
  <c r="G47" i="6"/>
  <c r="H47" i="6"/>
  <c r="I47" i="6"/>
  <c r="J47" i="6"/>
  <c r="G15" i="6"/>
  <c r="H15" i="6"/>
  <c r="I15" i="6"/>
  <c r="J15" i="6"/>
  <c r="G22" i="6"/>
  <c r="H22" i="6"/>
  <c r="I22" i="6"/>
  <c r="J22" i="6"/>
  <c r="G40" i="6"/>
  <c r="H40" i="6"/>
  <c r="I40" i="6"/>
  <c r="J40" i="6"/>
  <c r="G18" i="6"/>
  <c r="H18" i="6"/>
  <c r="I18" i="6"/>
  <c r="J18" i="6"/>
  <c r="G49" i="6"/>
  <c r="H49" i="6"/>
  <c r="I49" i="6"/>
  <c r="J49" i="6"/>
  <c r="G24" i="6"/>
  <c r="H24" i="6"/>
  <c r="I24" i="6"/>
  <c r="J24" i="6"/>
  <c r="G16" i="6"/>
  <c r="H16" i="6"/>
  <c r="I16" i="6"/>
  <c r="J16" i="6"/>
  <c r="G28" i="6"/>
  <c r="H28" i="6"/>
  <c r="I28" i="6"/>
  <c r="J28" i="6"/>
  <c r="G41" i="6"/>
  <c r="H41" i="6"/>
  <c r="I41" i="6"/>
  <c r="J41" i="6"/>
  <c r="G37" i="6"/>
  <c r="H37" i="6"/>
  <c r="I37" i="6"/>
  <c r="J37" i="6"/>
  <c r="G30" i="6"/>
  <c r="H30" i="6"/>
  <c r="I30" i="6"/>
  <c r="J30" i="6"/>
  <c r="G17" i="6"/>
  <c r="H17" i="6"/>
  <c r="I17" i="6"/>
  <c r="J17" i="6"/>
  <c r="G51" i="6"/>
  <c r="H51" i="6"/>
  <c r="I51" i="6"/>
  <c r="J51" i="6"/>
  <c r="G33" i="6"/>
  <c r="H33" i="6"/>
  <c r="I33" i="6"/>
  <c r="J33" i="6"/>
  <c r="G19" i="6"/>
  <c r="H19" i="6"/>
  <c r="I19" i="6"/>
  <c r="J19" i="6"/>
  <c r="G39" i="6"/>
  <c r="H39" i="6"/>
  <c r="I39" i="6"/>
  <c r="J39" i="6"/>
  <c r="G14" i="6"/>
  <c r="H14" i="6"/>
  <c r="I14" i="6"/>
  <c r="J14" i="6"/>
  <c r="G21" i="6"/>
  <c r="H21" i="6"/>
  <c r="I21" i="6"/>
  <c r="J21" i="6"/>
  <c r="G20" i="6"/>
  <c r="H20" i="6"/>
  <c r="I20" i="6"/>
  <c r="J20" i="6"/>
  <c r="G48" i="6"/>
  <c r="H48" i="6"/>
  <c r="I48" i="6"/>
  <c r="J48" i="6"/>
  <c r="G23" i="6"/>
  <c r="H23" i="6"/>
  <c r="I23" i="6"/>
  <c r="J23" i="6"/>
  <c r="G12" i="6"/>
  <c r="H12" i="6"/>
  <c r="I12" i="6"/>
  <c r="J12" i="6"/>
  <c r="G52" i="6"/>
  <c r="H52" i="6"/>
  <c r="I52" i="6"/>
  <c r="J52" i="6"/>
  <c r="G45" i="6"/>
  <c r="H45" i="6"/>
  <c r="I45" i="6"/>
  <c r="J45" i="6"/>
  <c r="G43" i="6"/>
  <c r="H43" i="6"/>
  <c r="I43" i="6"/>
  <c r="J43" i="6"/>
  <c r="G50" i="6"/>
  <c r="H50" i="6"/>
  <c r="I50" i="6"/>
  <c r="J50" i="6"/>
  <c r="G42" i="6"/>
  <c r="H42" i="6"/>
  <c r="I42" i="6"/>
  <c r="J42" i="6"/>
  <c r="G29" i="6"/>
  <c r="H29" i="6"/>
  <c r="I29" i="6"/>
  <c r="J29" i="6"/>
  <c r="G32" i="6"/>
  <c r="H32" i="6"/>
  <c r="I32" i="6"/>
  <c r="J32" i="6"/>
  <c r="G26" i="6"/>
  <c r="H26" i="6"/>
  <c r="I26" i="6"/>
  <c r="J26" i="6"/>
  <c r="G27" i="6"/>
  <c r="H27" i="6"/>
  <c r="I27" i="6"/>
  <c r="J27" i="6"/>
  <c r="G54" i="6"/>
  <c r="H54" i="6"/>
  <c r="I54" i="6"/>
  <c r="J54" i="6"/>
  <c r="G36" i="6"/>
  <c r="H36" i="6"/>
  <c r="I36" i="6"/>
  <c r="J36" i="6"/>
  <c r="G13" i="6"/>
  <c r="H13" i="6"/>
  <c r="I13" i="6"/>
  <c r="J13" i="6"/>
  <c r="G35" i="6"/>
  <c r="H35" i="6"/>
  <c r="I35" i="6"/>
  <c r="J35" i="6"/>
  <c r="G25" i="6"/>
  <c r="H25" i="6"/>
  <c r="I25" i="6"/>
  <c r="J25" i="6"/>
  <c r="G38" i="6"/>
  <c r="H38" i="6"/>
  <c r="I38" i="6"/>
  <c r="J38" i="6"/>
  <c r="G46" i="6"/>
  <c r="H46" i="6"/>
  <c r="I46" i="6"/>
  <c r="J46" i="6"/>
  <c r="G53" i="6"/>
  <c r="H53" i="6"/>
  <c r="I53" i="6"/>
  <c r="J53" i="6"/>
  <c r="G55" i="6"/>
  <c r="H55" i="6"/>
  <c r="I55" i="6"/>
  <c r="J55" i="6"/>
  <c r="G31" i="6"/>
  <c r="H31" i="6"/>
  <c r="I31" i="6"/>
  <c r="J31" i="6"/>
  <c r="G34" i="6"/>
  <c r="H34" i="6"/>
  <c r="I34" i="6"/>
  <c r="J34" i="6"/>
  <c r="J56" i="6"/>
  <c r="I56" i="6"/>
  <c r="H56" i="6"/>
  <c r="G56" i="6"/>
  <c r="G49" i="7"/>
  <c r="G48" i="7"/>
  <c r="G5" i="7"/>
  <c r="G4" i="7"/>
  <c r="G22" i="7"/>
  <c r="G21" i="7"/>
  <c r="G20" i="7"/>
  <c r="G19" i="7"/>
  <c r="G18" i="7"/>
  <c r="G17" i="7"/>
  <c r="G16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15" i="7"/>
  <c r="G14" i="7"/>
  <c r="G13" i="7"/>
  <c r="G12" i="7"/>
  <c r="G11" i="7"/>
  <c r="G10" i="7"/>
  <c r="G9" i="7"/>
  <c r="G8" i="7"/>
  <c r="G7" i="7"/>
  <c r="G6" i="7"/>
  <c r="K44" i="6" l="1"/>
  <c r="K37" i="6"/>
  <c r="K28" i="6"/>
  <c r="K24" i="6"/>
  <c r="K22" i="6"/>
  <c r="K47" i="6"/>
  <c r="K50" i="6"/>
  <c r="K21" i="6"/>
  <c r="K13" i="6"/>
  <c r="K26" i="6"/>
  <c r="K29" i="6"/>
  <c r="K34" i="6"/>
  <c r="K12" i="6"/>
  <c r="K48" i="6"/>
  <c r="K46" i="6"/>
  <c r="K18" i="6"/>
  <c r="K33" i="6"/>
  <c r="K17" i="6"/>
  <c r="K56" i="6"/>
  <c r="K55" i="6"/>
  <c r="K54" i="6"/>
  <c r="K45" i="6"/>
  <c r="K39" i="6"/>
  <c r="K25" i="6"/>
  <c r="K31" i="6"/>
  <c r="K38" i="6"/>
  <c r="K36" i="6"/>
  <c r="K32" i="6"/>
  <c r="K43" i="6"/>
  <c r="K23" i="6"/>
  <c r="K14" i="6"/>
  <c r="K51" i="6"/>
  <c r="K41" i="6"/>
  <c r="K49" i="6"/>
  <c r="K15" i="6"/>
  <c r="K35" i="6"/>
  <c r="K27" i="6"/>
  <c r="K42" i="6"/>
  <c r="K52" i="6"/>
  <c r="K20" i="6"/>
  <c r="K19" i="6"/>
  <c r="K30" i="6"/>
  <c r="K16" i="6"/>
  <c r="K40" i="6"/>
  <c r="K53" i="6"/>
</calcChain>
</file>

<file path=xl/sharedStrings.xml><?xml version="1.0" encoding="utf-8"?>
<sst xmlns="http://schemas.openxmlformats.org/spreadsheetml/2006/main" count="598" uniqueCount="134">
  <si>
    <t>Общо</t>
  </si>
  <si>
    <t>№</t>
  </si>
  <si>
    <t>Фикт. №</t>
  </si>
  <si>
    <t>Задача 1</t>
  </si>
  <si>
    <t>Задача 2</t>
  </si>
  <si>
    <t>Задача 3</t>
  </si>
  <si>
    <t>Задача 4</t>
  </si>
  <si>
    <t>Име на ученика</t>
  </si>
  <si>
    <t>Клас</t>
  </si>
  <si>
    <t>Училище</t>
  </si>
  <si>
    <t>Населено място</t>
  </si>
  <si>
    <t>НАЦИОНАЛНА ОЛИМПИАДА ПО ФИЗИКА</t>
  </si>
  <si>
    <t>ПРОТОКОЛ ЗА КЛАСИРАНЕ</t>
  </si>
  <si>
    <t>от теоретичния кръг на олимпиадата</t>
  </si>
  <si>
    <t>НАЦИОНАЛНА КОМИСИЯ</t>
  </si>
  <si>
    <t>ПРЕДСЕДАТЕЛ:</t>
  </si>
  <si>
    <t>Проф. дфн Виктор Иванов</t>
  </si>
  <si>
    <t>ЧЛЕНОВЕ:</t>
  </si>
  <si>
    <t>1. Проф. дфн Мирослав Абрашев</t>
  </si>
  <si>
    <t xml:space="preserve">2. Доц. д-р Димитър Мърваков </t>
  </si>
  <si>
    <t>МГ "Гео Милев"</t>
  </si>
  <si>
    <t>Плевен</t>
  </si>
  <si>
    <t>Казанлък</t>
  </si>
  <si>
    <t>Варна</t>
  </si>
  <si>
    <t>Враца</t>
  </si>
  <si>
    <t>София</t>
  </si>
  <si>
    <t>СМГ "Паисий Хилендарски"</t>
  </si>
  <si>
    <t>ПЧМГ</t>
  </si>
  <si>
    <t>Бургас</t>
  </si>
  <si>
    <t>Константин Косев Кръстев</t>
  </si>
  <si>
    <t>Маргулан Ерианович Исмолдаев</t>
  </si>
  <si>
    <t>Златомир Живков Желев</t>
  </si>
  <si>
    <t>ППМГ "Добри Чинтулов"</t>
  </si>
  <si>
    <t>Сливен</t>
  </si>
  <si>
    <t>Стивън Василев Василев</t>
  </si>
  <si>
    <t>ППМГ "Акад. Иван Ценов"</t>
  </si>
  <si>
    <t>Виктор Бориславов Михайлов</t>
  </si>
  <si>
    <t>Боян Николаев Райков</t>
  </si>
  <si>
    <t>Гео Геов Калфов</t>
  </si>
  <si>
    <t>Таня Цветославова Петкова</t>
  </si>
  <si>
    <t>Румен Любомиров Димитров</t>
  </si>
  <si>
    <t>Мина Ивайлова Алипиева</t>
  </si>
  <si>
    <t>Владимир Руменов Миланов</t>
  </si>
  <si>
    <t>НПМГ "Акад. Л. Чакалов"</t>
  </si>
  <si>
    <t>Иван Стоянов Иванов</t>
  </si>
  <si>
    <t>Йово Георгиев Йовчев</t>
  </si>
  <si>
    <t>Илия Светлинов Петров</t>
  </si>
  <si>
    <t>Михаил Огнянов Банков</t>
  </si>
  <si>
    <t>Миран Вахан Мъхерян</t>
  </si>
  <si>
    <t>Мартин Любомиров Лозанов</t>
  </si>
  <si>
    <t>Американски колеж в София</t>
  </si>
  <si>
    <t>Георги Костадинов Костадинов</t>
  </si>
  <si>
    <t>11.-12. клас - класиране по фиктивни номера</t>
  </si>
  <si>
    <t>Баян Момчилов Гечев</t>
  </si>
  <si>
    <t>Дарин Маринов Костов</t>
  </si>
  <si>
    <t>Получени точки от теоретичния етап</t>
  </si>
  <si>
    <t>да</t>
  </si>
  <si>
    <t>не</t>
  </si>
  <si>
    <t>Класиран за експеримента-лен етап да/не</t>
  </si>
  <si>
    <t>22 април 2023 г.</t>
  </si>
  <si>
    <t>До участие в експерименталния етап на 23.04.23 г. се допускат учениците, класирани от 1. до 20. място</t>
  </si>
  <si>
    <t>Божидар Николаев Бозов</t>
  </si>
  <si>
    <t>Преслав Ивайлов Георгиев</t>
  </si>
  <si>
    <t>Калина Росенова Досева</t>
  </si>
  <si>
    <t>ПМГ "Васил Друмев"</t>
  </si>
  <si>
    <t>Велико Търново</t>
  </si>
  <si>
    <t>Антон Георгиев Бресковски</t>
  </si>
  <si>
    <t>Калоян Владиславов Цанев</t>
  </si>
  <si>
    <t>Явор Калинов Неделчев</t>
  </si>
  <si>
    <t>Енислав Станиславов Николов</t>
  </si>
  <si>
    <t>Калоян Антонов Тодоров</t>
  </si>
  <si>
    <t>Орлин Пенчев Кехаяминчев</t>
  </si>
  <si>
    <t>125 СУ "Боян Пенев"</t>
  </si>
  <si>
    <t>Явор Пламенов Василев</t>
  </si>
  <si>
    <t>Георги Митков Стратиев</t>
  </si>
  <si>
    <t>ППМГ "Никола Обрешков"</t>
  </si>
  <si>
    <t>Марио Иванов Янакиев</t>
  </si>
  <si>
    <t>Теодор Ивайлов Иванов</t>
  </si>
  <si>
    <t>Добрич</t>
  </si>
  <si>
    <t>Тeодор Тодоров Порязов</t>
  </si>
  <si>
    <t>Виктор Светославов Величков</t>
  </si>
  <si>
    <t>Илия Генчев Ников</t>
  </si>
  <si>
    <t>Павел Иванов Писанов</t>
  </si>
  <si>
    <t>Симеон Бисеров Дойчинов</t>
  </si>
  <si>
    <t>Американски колеж</t>
  </si>
  <si>
    <t>Ивайло Йорданов Камбуров</t>
  </si>
  <si>
    <t>Марио Ивайлов Ангелов</t>
  </si>
  <si>
    <t>Артем Андреев Занковский</t>
  </si>
  <si>
    <t>Христо Христов Кънев</t>
  </si>
  <si>
    <t>Александър Данаилов Нинов</t>
  </si>
  <si>
    <t>Пламена Данаилова Димитрова</t>
  </si>
  <si>
    <t>ПРОТОКОЛ ЗА КРАЙНО КЛАСИРАНЕ</t>
  </si>
  <si>
    <t>Фикт. № Е1</t>
  </si>
  <si>
    <t>Фикт. № Е2</t>
  </si>
  <si>
    <t>Точки теория</t>
  </si>
  <si>
    <t>Точки Е1</t>
  </si>
  <si>
    <t>Точки експеримент</t>
  </si>
  <si>
    <t>Е1</t>
  </si>
  <si>
    <t>Е2</t>
  </si>
  <si>
    <t>Общ брой точки</t>
  </si>
  <si>
    <t>Експериментален кръг</t>
  </si>
  <si>
    <t>Резултати по фиктивни номера</t>
  </si>
  <si>
    <t>Фикт. Е1</t>
  </si>
  <si>
    <t>Фикт. Е2</t>
  </si>
  <si>
    <t>Точки Е2</t>
  </si>
  <si>
    <t>ПРОТОКОЛ ЗА КЛАСИРАНЕ ОТ 1. ДО 3. МЯСТО</t>
  </si>
  <si>
    <t>Точки</t>
  </si>
  <si>
    <t>Класиране</t>
  </si>
  <si>
    <t>I място</t>
  </si>
  <si>
    <t>II място</t>
  </si>
  <si>
    <t>III място</t>
  </si>
  <si>
    <t>Пета състезателна група (учебно съдържание 11.-12. клас)</t>
  </si>
  <si>
    <t>Оценка</t>
  </si>
  <si>
    <t>ПРОТОКОЛ ЗА ПРИСЪДЕНА ОЦЕНКА</t>
  </si>
  <si>
    <t>ПРОТОКОЛ ЗА ЛАУРЕАТИ НА ОЛИМПИАДАТА</t>
  </si>
  <si>
    <t>РАЗШИРЕН ОТБОР ЗА МОФ</t>
  </si>
  <si>
    <t>22-23 април 2023 г.</t>
  </si>
  <si>
    <t>София, 22-23 април 2023 г.</t>
  </si>
  <si>
    <t>3. Доц. д-р Нено Тодоров</t>
  </si>
  <si>
    <t>4. Доц. д-р Кирил Кирилов</t>
  </si>
  <si>
    <t>5. Гл. ас. д-р Лъчезар Симеонов</t>
  </si>
  <si>
    <t>6. Иван Петков</t>
  </si>
  <si>
    <t>7. Ирена Борисова</t>
  </si>
  <si>
    <t>8. Борислав Марковски</t>
  </si>
  <si>
    <t>9. Илиан Илиев</t>
  </si>
  <si>
    <t>На теоретичния етап на Националната олимпиада се явиха 45 от 45 класирани ученици.</t>
  </si>
  <si>
    <t>включително (получилите 22.5 или повече точки).</t>
  </si>
  <si>
    <t>Найден Теодоров Бороджиев</t>
  </si>
  <si>
    <t>ЧСУ "Леонардо да Винчи"</t>
  </si>
  <si>
    <t>МГ "Д-р Петър Берон"</t>
  </si>
  <si>
    <t>ППМГ "Акад. Никола Обрешков"</t>
  </si>
  <si>
    <t>НПМГ "Акад. Любомир Чакалов"</t>
  </si>
  <si>
    <t>91. НЕГ "Проф. Константин Гълъбов"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</si>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</sst>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8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2" fontId="0" fillId="0" borderId="1" xfId="0" applyNumberFormat="1" applyBorder="1"/>
    <xf numFmtId="49" fontId="0" fillId="0" borderId="0" xfId="0" applyNumberFormat="1"/>
    <xf numFmtId="49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1" fillId="0" borderId="0" xfId="0" applyFont="1"/>
    <xf numFmtId="2" fontId="0" fillId="0" borderId="1" xfId="0" applyNumberFormat="1" applyBorder="1" applyAlignment="1">
      <alignment horizontal="right"/>
    </xf>
    <xf numFmtId="2" fontId="0" fillId="0" borderId="4" xfId="0" applyNumberFormat="1" applyBorder="1"/>
    <xf numFmtId="0" fontId="5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/>
    </xf>
    <xf numFmtId="2" fontId="0" fillId="0" borderId="5" xfId="0" applyNumberFormat="1" applyBorder="1"/>
    <xf numFmtId="0" fontId="1" fillId="0" borderId="1" xfId="0" applyFont="1" applyBorder="1" applyAlignment="1">
      <alignment horizontal="center" vertical="center"/>
    </xf>
    <xf numFmtId="2" fontId="0" fillId="0" borderId="6" xfId="0" applyNumberFormat="1" applyBorder="1"/>
    <xf numFmtId="0" fontId="8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top"/>
    </xf>
    <xf numFmtId="2" fontId="0" fillId="0" borderId="0" xfId="0" applyNumberFormat="1"/>
    <xf numFmtId="0" fontId="1" fillId="0" borderId="0" xfId="0" applyFont="1" applyAlignment="1">
      <alignment horizontal="center" vertical="center"/>
    </xf>
    <xf numFmtId="0" fontId="8" fillId="3" borderId="1" xfId="1" applyFont="1" applyFill="1" applyBorder="1" applyAlignment="1">
      <alignment horizontal="left" vertical="top"/>
    </xf>
    <xf numFmtId="0" fontId="8" fillId="3" borderId="1" xfId="1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right"/>
    </xf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2" fontId="9" fillId="0" borderId="7" xfId="0" applyNumberFormat="1" applyFont="1" applyBorder="1"/>
    <xf numFmtId="2" fontId="9" fillId="0" borderId="7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2" fontId="8" fillId="3" borderId="1" xfId="1" applyNumberFormat="1" applyFont="1" applyFill="1" applyBorder="1" applyAlignment="1">
      <alignment horizontal="right" vertical="top"/>
    </xf>
    <xf numFmtId="0" fontId="1" fillId="0" borderId="1" xfId="0" applyFont="1" applyBorder="1"/>
    <xf numFmtId="0" fontId="10" fillId="0" borderId="0" xfId="0" applyFont="1"/>
    <xf numFmtId="49" fontId="10" fillId="0" borderId="0" xfId="0" applyNumberFormat="1" applyFont="1"/>
    <xf numFmtId="49" fontId="11" fillId="0" borderId="0" xfId="0" applyNumberFormat="1" applyFont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8" fillId="5" borderId="1" xfId="1" applyFont="1" applyFill="1" applyBorder="1" applyAlignment="1">
      <alignment horizontal="left" vertical="top"/>
    </xf>
    <xf numFmtId="0" fontId="8" fillId="5" borderId="2" xfId="1" applyFont="1" applyFill="1" applyBorder="1" applyAlignment="1">
      <alignment horizontal="center" vertical="top"/>
    </xf>
    <xf numFmtId="0" fontId="8" fillId="5" borderId="2" xfId="1" applyFont="1" applyFill="1" applyBorder="1" applyAlignment="1">
      <alignment horizontal="left" vertical="top"/>
    </xf>
    <xf numFmtId="2" fontId="0" fillId="4" borderId="1" xfId="0" applyNumberFormat="1" applyFill="1" applyBorder="1"/>
    <xf numFmtId="2" fontId="0" fillId="4" borderId="5" xfId="0" applyNumberFormat="1" applyFill="1" applyBorder="1"/>
    <xf numFmtId="0" fontId="1" fillId="4" borderId="1" xfId="0" applyFont="1" applyFill="1" applyBorder="1" applyAlignment="1">
      <alignment horizontal="center" vertical="center"/>
    </xf>
    <xf numFmtId="0" fontId="8" fillId="5" borderId="3" xfId="1" applyFont="1" applyFill="1" applyBorder="1" applyAlignment="1">
      <alignment horizontal="left" vertical="top"/>
    </xf>
    <xf numFmtId="0" fontId="8" fillId="5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01000000}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"/>
  <sheetViews>
    <sheetView topLeftCell="A7" zoomScaleNormal="100" workbookViewId="0">
      <selection activeCell="F56" sqref="F56"/>
    </sheetView>
  </sheetViews>
  <sheetFormatPr defaultRowHeight="15" x14ac:dyDescent="0.25"/>
  <cols>
    <col min="1" max="1" width="3" bestFit="1" customWidth="1"/>
    <col min="2" max="2" width="10" style="4" customWidth="1"/>
    <col min="3" max="3" width="34.28515625" style="4" customWidth="1"/>
    <col min="4" max="4" width="5" style="4" bestFit="1" customWidth="1"/>
    <col min="5" max="5" width="38.5703125" style="4" customWidth="1"/>
    <col min="6" max="6" width="19.28515625" style="4" customWidth="1"/>
    <col min="7" max="10" width="8.5703125" bestFit="1" customWidth="1"/>
    <col min="12" max="12" width="14.7109375" customWidth="1"/>
  </cols>
  <sheetData>
    <row r="1" spans="1:12" x14ac:dyDescent="0.25">
      <c r="E1" s="6" t="s">
        <v>11</v>
      </c>
    </row>
    <row r="2" spans="1:12" x14ac:dyDescent="0.25">
      <c r="E2" s="7" t="s">
        <v>59</v>
      </c>
    </row>
    <row r="3" spans="1:12" x14ac:dyDescent="0.25">
      <c r="E3" s="7" t="s">
        <v>111</v>
      </c>
    </row>
    <row r="4" spans="1:12" x14ac:dyDescent="0.25">
      <c r="E4" s="7" t="s">
        <v>12</v>
      </c>
    </row>
    <row r="5" spans="1:12" x14ac:dyDescent="0.25">
      <c r="E5" s="8" t="s">
        <v>13</v>
      </c>
    </row>
    <row r="6" spans="1:12" x14ac:dyDescent="0.25">
      <c r="E6" s="8"/>
    </row>
    <row r="7" spans="1:12" s="47" customFormat="1" x14ac:dyDescent="0.25">
      <c r="A7" s="47" t="s">
        <v>125</v>
      </c>
      <c r="B7" s="48"/>
      <c r="C7" s="48"/>
      <c r="D7" s="48"/>
      <c r="E7" s="49"/>
      <c r="F7" s="48"/>
    </row>
    <row r="8" spans="1:12" s="47" customFormat="1" x14ac:dyDescent="0.25">
      <c r="A8" s="47" t="s">
        <v>60</v>
      </c>
      <c r="B8" s="48"/>
      <c r="C8" s="48"/>
      <c r="D8" s="48"/>
      <c r="E8" s="49"/>
      <c r="F8" s="48"/>
    </row>
    <row r="9" spans="1:12" s="47" customFormat="1" x14ac:dyDescent="0.25">
      <c r="A9" s="47" t="s">
        <v>126</v>
      </c>
      <c r="B9" s="48"/>
      <c r="C9" s="48"/>
      <c r="D9" s="48"/>
      <c r="E9" s="49"/>
      <c r="F9" s="48"/>
      <c r="L9" s="78" t="s">
        <v>58</v>
      </c>
    </row>
    <row r="10" spans="1:12" ht="14.45" customHeight="1" x14ac:dyDescent="0.25">
      <c r="G10" s="77" t="s">
        <v>55</v>
      </c>
      <c r="H10" s="77"/>
      <c r="I10" s="77"/>
      <c r="J10" s="77"/>
      <c r="K10" s="77"/>
      <c r="L10" s="78"/>
    </row>
    <row r="11" spans="1:12" x14ac:dyDescent="0.25">
      <c r="A11" s="2" t="s">
        <v>1</v>
      </c>
      <c r="B11" s="5" t="s">
        <v>2</v>
      </c>
      <c r="C11" s="5" t="s">
        <v>7</v>
      </c>
      <c r="D11" s="5" t="s">
        <v>8</v>
      </c>
      <c r="E11" s="5" t="s">
        <v>9</v>
      </c>
      <c r="F11" s="5" t="s">
        <v>10</v>
      </c>
      <c r="G11" s="2" t="s">
        <v>3</v>
      </c>
      <c r="H11" s="2" t="s">
        <v>4</v>
      </c>
      <c r="I11" s="2" t="s">
        <v>5</v>
      </c>
      <c r="J11" s="2" t="s">
        <v>6</v>
      </c>
      <c r="K11" s="19" t="s">
        <v>0</v>
      </c>
      <c r="L11" s="78"/>
    </row>
    <row r="12" spans="1:12" x14ac:dyDescent="0.25">
      <c r="A12" s="50">
        <v>1</v>
      </c>
      <c r="B12" s="51">
        <v>1140</v>
      </c>
      <c r="C12" s="52" t="s">
        <v>30</v>
      </c>
      <c r="D12" s="53">
        <v>12</v>
      </c>
      <c r="E12" s="54" t="s">
        <v>129</v>
      </c>
      <c r="F12" s="52" t="s">
        <v>23</v>
      </c>
      <c r="G12" s="55">
        <f>VLOOKUP($B12,'фикт. номера - теория'!$B$4:$F$49,2,FALSE)</f>
        <v>15</v>
      </c>
      <c r="H12" s="55">
        <f>VLOOKUP($B12,'фикт. номера - теория'!$B$4:$F$49,3,FALSE)</f>
        <v>14</v>
      </c>
      <c r="I12" s="55">
        <f>VLOOKUP($B12,'фикт. номера - теория'!$B$4:$F$49,4,FALSE)</f>
        <v>10</v>
      </c>
      <c r="J12" s="55">
        <f>VLOOKUP($B12,'фикт. номера - теория'!$B$4:$F$49,5,FALSE)</f>
        <v>14</v>
      </c>
      <c r="K12" s="56">
        <f t="shared" ref="K12:K56" si="0">SUM(G12:J12)</f>
        <v>53</v>
      </c>
      <c r="L12" s="57" t="s">
        <v>56</v>
      </c>
    </row>
    <row r="13" spans="1:12" x14ac:dyDescent="0.25">
      <c r="A13" s="50">
        <v>2</v>
      </c>
      <c r="B13" s="51">
        <v>1133</v>
      </c>
      <c r="C13" s="58" t="s">
        <v>40</v>
      </c>
      <c r="D13" s="59">
        <v>11</v>
      </c>
      <c r="E13" s="60" t="s">
        <v>26</v>
      </c>
      <c r="F13" s="61" t="s">
        <v>25</v>
      </c>
      <c r="G13" s="55">
        <f>VLOOKUP($B13,'фикт. номера - теория'!$B$4:$F$49,2,FALSE)</f>
        <v>14</v>
      </c>
      <c r="H13" s="55">
        <f>VLOOKUP($B13,'фикт. номера - теория'!$B$4:$F$49,3,FALSE)</f>
        <v>7</v>
      </c>
      <c r="I13" s="55">
        <f>VLOOKUP($B13,'фикт. номера - теория'!$B$4:$F$49,4,FALSE)</f>
        <v>12.8</v>
      </c>
      <c r="J13" s="55">
        <f>VLOOKUP($B13,'фикт. номера - теория'!$B$4:$F$49,5,FALSE)</f>
        <v>14</v>
      </c>
      <c r="K13" s="56">
        <f t="shared" si="0"/>
        <v>47.8</v>
      </c>
      <c r="L13" s="57" t="s">
        <v>56</v>
      </c>
    </row>
    <row r="14" spans="1:12" x14ac:dyDescent="0.25">
      <c r="A14" s="50">
        <v>3</v>
      </c>
      <c r="B14" s="51">
        <v>1142</v>
      </c>
      <c r="C14" s="52" t="s">
        <v>45</v>
      </c>
      <c r="D14" s="59">
        <v>12</v>
      </c>
      <c r="E14" s="52" t="s">
        <v>27</v>
      </c>
      <c r="F14" s="52" t="s">
        <v>25</v>
      </c>
      <c r="G14" s="55">
        <f>VLOOKUP($B14,'фикт. номера - теория'!$B$4:$F$49,2,FALSE)</f>
        <v>12.5</v>
      </c>
      <c r="H14" s="55">
        <f>VLOOKUP($B14,'фикт. номера - теория'!$B$4:$F$49,3,FALSE)</f>
        <v>13.5</v>
      </c>
      <c r="I14" s="55">
        <f>VLOOKUP($B14,'фикт. номера - теория'!$B$4:$F$49,4,FALSE)</f>
        <v>10.5</v>
      </c>
      <c r="J14" s="55">
        <f>VLOOKUP($B14,'фикт. номера - теория'!$B$4:$F$49,5,FALSE)</f>
        <v>10</v>
      </c>
      <c r="K14" s="56">
        <f t="shared" si="0"/>
        <v>46.5</v>
      </c>
      <c r="L14" s="57" t="s">
        <v>56</v>
      </c>
    </row>
    <row r="15" spans="1:12" x14ac:dyDescent="0.25">
      <c r="A15" s="50">
        <v>4</v>
      </c>
      <c r="B15" s="51">
        <v>1137</v>
      </c>
      <c r="C15" s="52" t="s">
        <v>53</v>
      </c>
      <c r="D15" s="59">
        <v>11</v>
      </c>
      <c r="E15" s="60" t="s">
        <v>26</v>
      </c>
      <c r="F15" s="62" t="s">
        <v>25</v>
      </c>
      <c r="G15" s="55">
        <f>VLOOKUP($B15,'фикт. номера - теория'!$B$4:$F$49,2,FALSE)</f>
        <v>15</v>
      </c>
      <c r="H15" s="55">
        <f>VLOOKUP($B15,'фикт. номера - теория'!$B$4:$F$49,3,FALSE)</f>
        <v>11.5</v>
      </c>
      <c r="I15" s="55">
        <f>VLOOKUP($B15,'фикт. номера - теория'!$B$4:$F$49,4,FALSE)</f>
        <v>5</v>
      </c>
      <c r="J15" s="55">
        <f>VLOOKUP($B15,'фикт. номера - теория'!$B$4:$F$49,5,FALSE)</f>
        <v>10.5</v>
      </c>
      <c r="K15" s="56">
        <f t="shared" si="0"/>
        <v>42</v>
      </c>
      <c r="L15" s="57" t="s">
        <v>56</v>
      </c>
    </row>
    <row r="16" spans="1:12" x14ac:dyDescent="0.25">
      <c r="A16" s="50">
        <v>5</v>
      </c>
      <c r="B16" s="51">
        <v>1129</v>
      </c>
      <c r="C16" s="63" t="s">
        <v>38</v>
      </c>
      <c r="D16" s="64">
        <v>11</v>
      </c>
      <c r="E16" s="54" t="s">
        <v>27</v>
      </c>
      <c r="F16" s="62" t="s">
        <v>25</v>
      </c>
      <c r="G16" s="55">
        <f>VLOOKUP($B16,'фикт. номера - теория'!$B$4:$F$49,2,FALSE)</f>
        <v>14</v>
      </c>
      <c r="H16" s="55">
        <f>VLOOKUP($B16,'фикт. номера - теория'!$B$4:$F$49,3,FALSE)</f>
        <v>11.5</v>
      </c>
      <c r="I16" s="55">
        <f>VLOOKUP($B16,'фикт. номера - теория'!$B$4:$F$49,4,FALSE)</f>
        <v>10</v>
      </c>
      <c r="J16" s="55">
        <f>VLOOKUP($B16,'фикт. номера - теория'!$B$4:$F$49,5,FALSE)</f>
        <v>4</v>
      </c>
      <c r="K16" s="56">
        <f t="shared" si="0"/>
        <v>39.5</v>
      </c>
      <c r="L16" s="57" t="s">
        <v>56</v>
      </c>
    </row>
    <row r="17" spans="1:12" x14ac:dyDescent="0.25">
      <c r="A17" s="50">
        <v>6</v>
      </c>
      <c r="B17" s="51">
        <v>1134</v>
      </c>
      <c r="C17" s="60" t="s">
        <v>31</v>
      </c>
      <c r="D17" s="65">
        <v>12</v>
      </c>
      <c r="E17" s="66" t="s">
        <v>32</v>
      </c>
      <c r="F17" s="67" t="s">
        <v>33</v>
      </c>
      <c r="G17" s="55">
        <f>VLOOKUP($B17,'фикт. номера - теория'!$B$4:$F$49,2,FALSE)</f>
        <v>11</v>
      </c>
      <c r="H17" s="55">
        <f>VLOOKUP($B17,'фикт. номера - теория'!$B$4:$F$49,3,FALSE)</f>
        <v>13</v>
      </c>
      <c r="I17" s="55">
        <f>VLOOKUP($B17,'фикт. номера - теория'!$B$4:$F$49,4,FALSE)</f>
        <v>5</v>
      </c>
      <c r="J17" s="55">
        <f>VLOOKUP($B17,'фикт. номера - теория'!$B$4:$F$49,5,FALSE)</f>
        <v>10.5</v>
      </c>
      <c r="K17" s="56">
        <f t="shared" si="0"/>
        <v>39.5</v>
      </c>
      <c r="L17" s="57" t="s">
        <v>56</v>
      </c>
    </row>
    <row r="18" spans="1:12" x14ac:dyDescent="0.25">
      <c r="A18" s="50">
        <v>7</v>
      </c>
      <c r="B18" s="51">
        <v>1138</v>
      </c>
      <c r="C18" s="52" t="s">
        <v>36</v>
      </c>
      <c r="D18" s="59">
        <v>12</v>
      </c>
      <c r="E18" s="52" t="s">
        <v>26</v>
      </c>
      <c r="F18" s="52" t="s">
        <v>25</v>
      </c>
      <c r="G18" s="55">
        <f>VLOOKUP($B18,'фикт. номера - теория'!$B$4:$F$49,2,FALSE)</f>
        <v>13.5</v>
      </c>
      <c r="H18" s="55">
        <f>VLOOKUP($B18,'фикт. номера - теория'!$B$4:$F$49,3,FALSE)</f>
        <v>11</v>
      </c>
      <c r="I18" s="55">
        <f>VLOOKUP($B18,'фикт. номера - теория'!$B$4:$F$49,4,FALSE)</f>
        <v>8</v>
      </c>
      <c r="J18" s="55">
        <f>VLOOKUP($B18,'фикт. номера - теория'!$B$4:$F$49,5,FALSE)</f>
        <v>5</v>
      </c>
      <c r="K18" s="56">
        <f t="shared" si="0"/>
        <v>37.5</v>
      </c>
      <c r="L18" s="57" t="s">
        <v>56</v>
      </c>
    </row>
    <row r="19" spans="1:12" x14ac:dyDescent="0.25">
      <c r="A19" s="50">
        <v>8</v>
      </c>
      <c r="B19" s="51">
        <v>1115</v>
      </c>
      <c r="C19" s="52" t="s">
        <v>81</v>
      </c>
      <c r="D19" s="59">
        <v>12</v>
      </c>
      <c r="E19" s="54" t="s">
        <v>64</v>
      </c>
      <c r="F19" s="52" t="s">
        <v>65</v>
      </c>
      <c r="G19" s="55">
        <f>VLOOKUP($B19,'фикт. номера - теория'!$B$4:$F$49,2,FALSE)</f>
        <v>12</v>
      </c>
      <c r="H19" s="55">
        <f>VLOOKUP($B19,'фикт. номера - теория'!$B$4:$F$49,3,FALSE)</f>
        <v>7</v>
      </c>
      <c r="I19" s="55">
        <f>VLOOKUP($B19,'фикт. номера - теория'!$B$4:$F$49,4,FALSE)</f>
        <v>4</v>
      </c>
      <c r="J19" s="55">
        <f>VLOOKUP($B19,'фикт. номера - теория'!$B$4:$F$49,5,FALSE)</f>
        <v>12.5</v>
      </c>
      <c r="K19" s="56">
        <f t="shared" si="0"/>
        <v>35.5</v>
      </c>
      <c r="L19" s="57" t="s">
        <v>56</v>
      </c>
    </row>
    <row r="20" spans="1:12" x14ac:dyDescent="0.25">
      <c r="A20" s="50">
        <v>9</v>
      </c>
      <c r="B20" s="51">
        <v>1120</v>
      </c>
      <c r="C20" s="52" t="s">
        <v>70</v>
      </c>
      <c r="D20" s="59">
        <v>9</v>
      </c>
      <c r="E20" s="52" t="s">
        <v>20</v>
      </c>
      <c r="F20" s="52" t="s">
        <v>21</v>
      </c>
      <c r="G20" s="55">
        <f>VLOOKUP($B20,'фикт. номера - теория'!$B$4:$F$49,2,FALSE)</f>
        <v>13.5</v>
      </c>
      <c r="H20" s="55">
        <f>VLOOKUP($B20,'фикт. номера - теория'!$B$4:$F$49,3,FALSE)</f>
        <v>4</v>
      </c>
      <c r="I20" s="55">
        <f>VLOOKUP($B20,'фикт. номера - теория'!$B$4:$F$49,4,FALSE)</f>
        <v>4.7</v>
      </c>
      <c r="J20" s="55">
        <f>VLOOKUP($B20,'фикт. номера - теория'!$B$4:$F$49,5,FALSE)</f>
        <v>10.5</v>
      </c>
      <c r="K20" s="56">
        <f t="shared" si="0"/>
        <v>32.700000000000003</v>
      </c>
      <c r="L20" s="57" t="s">
        <v>56</v>
      </c>
    </row>
    <row r="21" spans="1:12" x14ac:dyDescent="0.25">
      <c r="A21" s="50">
        <v>10</v>
      </c>
      <c r="B21" s="51">
        <v>1135</v>
      </c>
      <c r="C21" s="52" t="s">
        <v>63</v>
      </c>
      <c r="D21" s="59">
        <v>11</v>
      </c>
      <c r="E21" s="52" t="s">
        <v>64</v>
      </c>
      <c r="F21" s="52" t="s">
        <v>65</v>
      </c>
      <c r="G21" s="55">
        <f>VLOOKUP($B21,'фикт. номера - теория'!$B$4:$F$49,2,FALSE)</f>
        <v>11.5</v>
      </c>
      <c r="H21" s="55">
        <f>VLOOKUP($B21,'фикт. номера - теория'!$B$4:$F$49,3,FALSE)</f>
        <v>5.5</v>
      </c>
      <c r="I21" s="55">
        <f>VLOOKUP($B21,'фикт. номера - теория'!$B$4:$F$49,4,FALSE)</f>
        <v>5</v>
      </c>
      <c r="J21" s="55">
        <f>VLOOKUP($B21,'фикт. номера - теория'!$B$4:$F$49,5,FALSE)</f>
        <v>10.5</v>
      </c>
      <c r="K21" s="56">
        <f t="shared" si="0"/>
        <v>32.5</v>
      </c>
      <c r="L21" s="57" t="s">
        <v>56</v>
      </c>
    </row>
    <row r="22" spans="1:12" x14ac:dyDescent="0.25">
      <c r="A22" s="50">
        <v>11</v>
      </c>
      <c r="B22" s="51">
        <v>1144</v>
      </c>
      <c r="C22" s="52" t="s">
        <v>61</v>
      </c>
      <c r="D22" s="59">
        <v>11</v>
      </c>
      <c r="E22" s="54" t="s">
        <v>43</v>
      </c>
      <c r="F22" s="62" t="s">
        <v>25</v>
      </c>
      <c r="G22" s="55">
        <f>VLOOKUP($B22,'фикт. номера - теория'!$B$4:$F$49,2,FALSE)</f>
        <v>12</v>
      </c>
      <c r="H22" s="55">
        <f>VLOOKUP($B22,'фикт. номера - теория'!$B$4:$F$49,3,FALSE)</f>
        <v>7.5</v>
      </c>
      <c r="I22" s="55">
        <f>VLOOKUP($B22,'фикт. номера - теория'!$B$4:$F$49,4,FALSE)</f>
        <v>4.5</v>
      </c>
      <c r="J22" s="55">
        <f>VLOOKUP($B22,'фикт. номера - теория'!$B$4:$F$49,5,FALSE)</f>
        <v>8.5</v>
      </c>
      <c r="K22" s="56">
        <f t="shared" si="0"/>
        <v>32.5</v>
      </c>
      <c r="L22" s="57" t="s">
        <v>56</v>
      </c>
    </row>
    <row r="23" spans="1:12" x14ac:dyDescent="0.25">
      <c r="A23" s="50">
        <v>12</v>
      </c>
      <c r="B23" s="51">
        <v>1130</v>
      </c>
      <c r="C23" s="52" t="s">
        <v>29</v>
      </c>
      <c r="D23" s="59">
        <v>12</v>
      </c>
      <c r="E23" s="52" t="s">
        <v>130</v>
      </c>
      <c r="F23" s="52" t="s">
        <v>28</v>
      </c>
      <c r="G23" s="55">
        <f>VLOOKUP($B23,'фикт. номера - теория'!$B$4:$F$49,2,FALSE)</f>
        <v>15</v>
      </c>
      <c r="H23" s="55">
        <f>VLOOKUP($B23,'фикт. номера - теория'!$B$4:$F$49,3,FALSE)</f>
        <v>1.5</v>
      </c>
      <c r="I23" s="55">
        <f>VLOOKUP($B23,'фикт. номера - теория'!$B$4:$F$49,4,FALSE)</f>
        <v>9</v>
      </c>
      <c r="J23" s="55">
        <f>VLOOKUP($B23,'фикт. номера - теория'!$B$4:$F$49,5,FALSE)</f>
        <v>6</v>
      </c>
      <c r="K23" s="56">
        <f t="shared" si="0"/>
        <v>31.5</v>
      </c>
      <c r="L23" s="57" t="s">
        <v>56</v>
      </c>
    </row>
    <row r="24" spans="1:12" x14ac:dyDescent="0.25">
      <c r="A24" s="50">
        <v>13</v>
      </c>
      <c r="B24" s="51">
        <v>1136</v>
      </c>
      <c r="C24" s="52" t="s">
        <v>42</v>
      </c>
      <c r="D24" s="59">
        <v>12</v>
      </c>
      <c r="E24" s="52" t="s">
        <v>131</v>
      </c>
      <c r="F24" s="52" t="s">
        <v>25</v>
      </c>
      <c r="G24" s="55">
        <f>VLOOKUP($B24,'фикт. номера - теория'!$B$4:$F$49,2,FALSE)</f>
        <v>11</v>
      </c>
      <c r="H24" s="55">
        <f>VLOOKUP($B24,'фикт. номера - теория'!$B$4:$F$49,3,FALSE)</f>
        <v>6.5</v>
      </c>
      <c r="I24" s="55">
        <f>VLOOKUP($B24,'фикт. номера - теория'!$B$4:$F$49,4,FALSE)</f>
        <v>5.5</v>
      </c>
      <c r="J24" s="55">
        <f>VLOOKUP($B24,'фикт. номера - теория'!$B$4:$F$49,5,FALSE)</f>
        <v>8.5</v>
      </c>
      <c r="K24" s="56">
        <f t="shared" si="0"/>
        <v>31.5</v>
      </c>
      <c r="L24" s="57" t="s">
        <v>56</v>
      </c>
    </row>
    <row r="25" spans="1:12" x14ac:dyDescent="0.25">
      <c r="A25" s="50">
        <v>14</v>
      </c>
      <c r="B25" s="51">
        <v>1141</v>
      </c>
      <c r="C25" s="52" t="s">
        <v>34</v>
      </c>
      <c r="D25" s="59">
        <v>12</v>
      </c>
      <c r="E25" s="54" t="s">
        <v>35</v>
      </c>
      <c r="F25" s="52" t="s">
        <v>24</v>
      </c>
      <c r="G25" s="55">
        <f>VLOOKUP($B25,'фикт. номера - теория'!$B$4:$F$49,2,FALSE)</f>
        <v>13</v>
      </c>
      <c r="H25" s="55">
        <f>VLOOKUP($B25,'фикт. номера - теория'!$B$4:$F$49,3,FALSE)</f>
        <v>0.5</v>
      </c>
      <c r="I25" s="55">
        <f>VLOOKUP($B25,'фикт. номера - теория'!$B$4:$F$49,4,FALSE)</f>
        <v>6</v>
      </c>
      <c r="J25" s="55">
        <f>VLOOKUP($B25,'фикт. номера - теория'!$B$4:$F$49,5,FALSE)</f>
        <v>10.5</v>
      </c>
      <c r="K25" s="56">
        <f t="shared" si="0"/>
        <v>30</v>
      </c>
      <c r="L25" s="57" t="s">
        <v>56</v>
      </c>
    </row>
    <row r="26" spans="1:12" x14ac:dyDescent="0.25">
      <c r="A26" s="50">
        <v>15</v>
      </c>
      <c r="B26" s="51">
        <v>1101</v>
      </c>
      <c r="C26" s="52" t="s">
        <v>71</v>
      </c>
      <c r="D26" s="59">
        <v>11</v>
      </c>
      <c r="E26" s="52" t="s">
        <v>72</v>
      </c>
      <c r="F26" s="62" t="s">
        <v>25</v>
      </c>
      <c r="G26" s="55">
        <f>VLOOKUP($B26,'фикт. номера - теория'!$B$4:$F$49,2,FALSE)</f>
        <v>10</v>
      </c>
      <c r="H26" s="55">
        <f>VLOOKUP($B26,'фикт. номера - теория'!$B$4:$F$49,3,FALSE)</f>
        <v>6.25</v>
      </c>
      <c r="I26" s="55">
        <f>VLOOKUP($B26,'фикт. номера - теория'!$B$4:$F$49,4,FALSE)</f>
        <v>2.2999999999999998</v>
      </c>
      <c r="J26" s="55">
        <f>VLOOKUP($B26,'фикт. номера - теория'!$B$4:$F$49,5,FALSE)</f>
        <v>10.5</v>
      </c>
      <c r="K26" s="56">
        <f t="shared" si="0"/>
        <v>29.05</v>
      </c>
      <c r="L26" s="57" t="s">
        <v>56</v>
      </c>
    </row>
    <row r="27" spans="1:12" x14ac:dyDescent="0.25">
      <c r="A27" s="50">
        <v>16</v>
      </c>
      <c r="B27" s="51">
        <v>1126</v>
      </c>
      <c r="C27" s="52" t="s">
        <v>82</v>
      </c>
      <c r="D27" s="59">
        <v>12</v>
      </c>
      <c r="E27" s="54" t="s">
        <v>131</v>
      </c>
      <c r="F27" s="52" t="s">
        <v>25</v>
      </c>
      <c r="G27" s="55">
        <f>VLOOKUP($B27,'фикт. номера - теория'!$B$4:$F$49,2,FALSE)</f>
        <v>11</v>
      </c>
      <c r="H27" s="55">
        <f>VLOOKUP($B27,'фикт. номера - теория'!$B$4:$F$49,3,FALSE)</f>
        <v>6.5</v>
      </c>
      <c r="I27" s="55">
        <f>VLOOKUP($B27,'фикт. номера - теория'!$B$4:$F$49,4,FALSE)</f>
        <v>5</v>
      </c>
      <c r="J27" s="55">
        <f>VLOOKUP($B27,'фикт. номера - теория'!$B$4:$F$49,5,FALSE)</f>
        <v>6</v>
      </c>
      <c r="K27" s="56">
        <f t="shared" si="0"/>
        <v>28.5</v>
      </c>
      <c r="L27" s="57" t="s">
        <v>56</v>
      </c>
    </row>
    <row r="28" spans="1:12" x14ac:dyDescent="0.25">
      <c r="A28" s="50">
        <v>17</v>
      </c>
      <c r="B28" s="51">
        <v>1145</v>
      </c>
      <c r="C28" s="52" t="s">
        <v>51</v>
      </c>
      <c r="D28" s="59">
        <v>11</v>
      </c>
      <c r="E28" s="52" t="s">
        <v>130</v>
      </c>
      <c r="F28" s="52" t="s">
        <v>28</v>
      </c>
      <c r="G28" s="55">
        <f>VLOOKUP($B28,'фикт. номера - теория'!$B$4:$F$49,2,FALSE)</f>
        <v>13</v>
      </c>
      <c r="H28" s="55">
        <f>VLOOKUP($B28,'фикт. номера - теория'!$B$4:$F$49,3,FALSE)</f>
        <v>6</v>
      </c>
      <c r="I28" s="55">
        <f>VLOOKUP($B28,'фикт. номера - теория'!$B$4:$F$49,4,FALSE)</f>
        <v>2.5</v>
      </c>
      <c r="J28" s="55">
        <f>VLOOKUP($B28,'фикт. номера - теория'!$B$4:$F$49,5,FALSE)</f>
        <v>4.5</v>
      </c>
      <c r="K28" s="56">
        <f t="shared" si="0"/>
        <v>26</v>
      </c>
      <c r="L28" s="57" t="s">
        <v>56</v>
      </c>
    </row>
    <row r="29" spans="1:12" x14ac:dyDescent="0.25">
      <c r="A29" s="50">
        <v>18</v>
      </c>
      <c r="B29" s="51">
        <v>1139</v>
      </c>
      <c r="C29" s="52" t="s">
        <v>47</v>
      </c>
      <c r="D29" s="53">
        <v>12</v>
      </c>
      <c r="E29" s="54" t="s">
        <v>20</v>
      </c>
      <c r="F29" s="52" t="s">
        <v>21</v>
      </c>
      <c r="G29" s="55">
        <f>VLOOKUP($B29,'фикт. номера - теория'!$B$4:$F$49,2,FALSE)</f>
        <v>14</v>
      </c>
      <c r="H29" s="55">
        <f>VLOOKUP($B29,'фикт. номера - теория'!$B$4:$F$49,3,FALSE)</f>
        <v>0.5</v>
      </c>
      <c r="I29" s="55">
        <f>VLOOKUP($B29,'фикт. номера - теория'!$B$4:$F$49,4,FALSE)</f>
        <v>4.5</v>
      </c>
      <c r="J29" s="55">
        <f>VLOOKUP($B29,'фикт. номера - теория'!$B$4:$F$49,5,FALSE)</f>
        <v>6.5</v>
      </c>
      <c r="K29" s="56">
        <f t="shared" si="0"/>
        <v>25.5</v>
      </c>
      <c r="L29" s="57" t="s">
        <v>56</v>
      </c>
    </row>
    <row r="30" spans="1:12" x14ac:dyDescent="0.25">
      <c r="A30" s="50">
        <v>19</v>
      </c>
      <c r="B30" s="51">
        <v>1117</v>
      </c>
      <c r="C30" s="58" t="s">
        <v>69</v>
      </c>
      <c r="D30" s="59">
        <v>11</v>
      </c>
      <c r="E30" s="60" t="s">
        <v>26</v>
      </c>
      <c r="F30" s="61" t="s">
        <v>25</v>
      </c>
      <c r="G30" s="55">
        <f>VLOOKUP($B30,'фикт. номера - теория'!$B$4:$F$49,2,FALSE)</f>
        <v>12</v>
      </c>
      <c r="H30" s="55">
        <f>VLOOKUP($B30,'фикт. номера - теория'!$B$4:$F$49,3,FALSE)</f>
        <v>2.5</v>
      </c>
      <c r="I30" s="55">
        <f>VLOOKUP($B30,'фикт. номера - теория'!$B$4:$F$49,4,FALSE)</f>
        <v>4</v>
      </c>
      <c r="J30" s="55">
        <f>VLOOKUP($B30,'фикт. номера - теория'!$B$4:$F$49,5,FALSE)</f>
        <v>6.5</v>
      </c>
      <c r="K30" s="56">
        <f t="shared" si="0"/>
        <v>25</v>
      </c>
      <c r="L30" s="57" t="s">
        <v>56</v>
      </c>
    </row>
    <row r="31" spans="1:12" x14ac:dyDescent="0.25">
      <c r="A31" s="50">
        <v>20</v>
      </c>
      <c r="B31" s="51">
        <v>1125</v>
      </c>
      <c r="C31" s="52" t="s">
        <v>68</v>
      </c>
      <c r="D31" s="59">
        <v>11</v>
      </c>
      <c r="E31" s="52" t="s">
        <v>43</v>
      </c>
      <c r="F31" s="62" t="s">
        <v>25</v>
      </c>
      <c r="G31" s="55">
        <f>VLOOKUP($B31,'фикт. номера - теория'!$B$4:$F$49,2,FALSE)</f>
        <v>11</v>
      </c>
      <c r="H31" s="55">
        <f>VLOOKUP($B31,'фикт. номера - теория'!$B$4:$F$49,3,FALSE)</f>
        <v>5.5</v>
      </c>
      <c r="I31" s="55">
        <f>VLOOKUP($B31,'фикт. номера - теория'!$B$4:$F$49,4,FALSE)</f>
        <v>4</v>
      </c>
      <c r="J31" s="55">
        <f>VLOOKUP($B31,'фикт. номера - теория'!$B$4:$F$49,5,FALSE)</f>
        <v>2</v>
      </c>
      <c r="K31" s="56">
        <f t="shared" si="0"/>
        <v>22.5</v>
      </c>
      <c r="L31" s="57" t="s">
        <v>56</v>
      </c>
    </row>
    <row r="32" spans="1:12" x14ac:dyDescent="0.25">
      <c r="A32" s="1">
        <v>21</v>
      </c>
      <c r="B32" s="34">
        <v>1128</v>
      </c>
      <c r="C32" s="27" t="s">
        <v>127</v>
      </c>
      <c r="D32" s="28">
        <v>12</v>
      </c>
      <c r="E32" s="27" t="s">
        <v>26</v>
      </c>
      <c r="F32" s="27" t="s">
        <v>25</v>
      </c>
      <c r="G32" s="3">
        <f>VLOOKUP($B32,'фикт. номера - теория'!$B$4:$F$49,2,FALSE)</f>
        <v>12.5</v>
      </c>
      <c r="H32" s="3">
        <f>VLOOKUP($B32,'фикт. номера - теория'!$B$4:$F$49,3,FALSE)</f>
        <v>2</v>
      </c>
      <c r="I32" s="3">
        <f>VLOOKUP($B32,'фикт. номера - теория'!$B$4:$F$49,4,FALSE)</f>
        <v>0</v>
      </c>
      <c r="J32" s="3">
        <f>VLOOKUP($B32,'фикт. номера - теория'!$B$4:$F$49,5,FALSE)</f>
        <v>7</v>
      </c>
      <c r="K32" s="20">
        <f t="shared" si="0"/>
        <v>21.5</v>
      </c>
      <c r="L32" s="21" t="s">
        <v>57</v>
      </c>
    </row>
    <row r="33" spans="1:12" x14ac:dyDescent="0.25">
      <c r="A33" s="1">
        <v>22</v>
      </c>
      <c r="B33" s="34">
        <v>1102</v>
      </c>
      <c r="C33" s="32" t="s">
        <v>44</v>
      </c>
      <c r="D33" s="33">
        <v>12</v>
      </c>
      <c r="E33" s="32" t="s">
        <v>26</v>
      </c>
      <c r="F33" s="32" t="s">
        <v>25</v>
      </c>
      <c r="G33" s="3">
        <f>VLOOKUP($B33,'фикт. номера - теория'!$B$4:$F$49,2,FALSE)</f>
        <v>10</v>
      </c>
      <c r="H33" s="3">
        <f>VLOOKUP($B33,'фикт. номера - теория'!$B$4:$F$49,3,FALSE)</f>
        <v>1</v>
      </c>
      <c r="I33" s="3">
        <f>VLOOKUP($B33,'фикт. номера - теория'!$B$4:$F$49,4,FALSE)</f>
        <v>3.7</v>
      </c>
      <c r="J33" s="3">
        <f>VLOOKUP($B33,'фикт. номера - теория'!$B$4:$F$49,5,FALSE)</f>
        <v>6</v>
      </c>
      <c r="K33" s="20">
        <f t="shared" si="0"/>
        <v>20.7</v>
      </c>
      <c r="L33" s="21" t="s">
        <v>57</v>
      </c>
    </row>
    <row r="34" spans="1:12" x14ac:dyDescent="0.25">
      <c r="A34" s="1">
        <v>23</v>
      </c>
      <c r="B34" s="34">
        <v>1106</v>
      </c>
      <c r="C34" s="27" t="s">
        <v>73</v>
      </c>
      <c r="D34" s="28">
        <v>11</v>
      </c>
      <c r="E34" s="30" t="s">
        <v>26</v>
      </c>
      <c r="F34" s="18" t="s">
        <v>25</v>
      </c>
      <c r="G34" s="3">
        <f>VLOOKUP($B34,'фикт. номера - теория'!$B$4:$F$49,2,FALSE)</f>
        <v>13</v>
      </c>
      <c r="H34" s="3">
        <f>VLOOKUP($B34,'фикт. номера - теория'!$B$4:$F$49,3,FALSE)</f>
        <v>1.5</v>
      </c>
      <c r="I34" s="3">
        <f>VLOOKUP($B34,'фикт. номера - теория'!$B$4:$F$49,4,FALSE)</f>
        <v>3.5</v>
      </c>
      <c r="J34" s="3">
        <f>VLOOKUP($B34,'фикт. номера - теория'!$B$4:$F$49,5,FALSE)</f>
        <v>2.5</v>
      </c>
      <c r="K34" s="20">
        <f t="shared" si="0"/>
        <v>20.5</v>
      </c>
      <c r="L34" s="21" t="s">
        <v>57</v>
      </c>
    </row>
    <row r="35" spans="1:12" x14ac:dyDescent="0.25">
      <c r="A35" s="1">
        <v>24</v>
      </c>
      <c r="B35" s="34">
        <v>1118</v>
      </c>
      <c r="C35" s="27" t="s">
        <v>83</v>
      </c>
      <c r="D35" s="28">
        <v>12</v>
      </c>
      <c r="E35" s="27" t="s">
        <v>27</v>
      </c>
      <c r="F35" s="27" t="s">
        <v>25</v>
      </c>
      <c r="G35" s="3">
        <f>VLOOKUP($B35,'фикт. номера - теория'!$B$4:$F$49,2,FALSE)</f>
        <v>9</v>
      </c>
      <c r="H35" s="3">
        <f>VLOOKUP($B35,'фикт. номера - теория'!$B$4:$F$49,3,FALSE)</f>
        <v>2</v>
      </c>
      <c r="I35" s="3">
        <f>VLOOKUP($B35,'фикт. номера - теория'!$B$4:$F$49,4,FALSE)</f>
        <v>0</v>
      </c>
      <c r="J35" s="3">
        <f>VLOOKUP($B35,'фикт. номера - теория'!$B$4:$F$49,5,FALSE)</f>
        <v>9.5</v>
      </c>
      <c r="K35" s="20">
        <f t="shared" si="0"/>
        <v>20.5</v>
      </c>
      <c r="L35" s="21" t="s">
        <v>57</v>
      </c>
    </row>
    <row r="36" spans="1:12" x14ac:dyDescent="0.25">
      <c r="A36" s="1">
        <v>25</v>
      </c>
      <c r="B36" s="34">
        <v>1131</v>
      </c>
      <c r="C36" s="30" t="s">
        <v>62</v>
      </c>
      <c r="D36" s="31">
        <v>11</v>
      </c>
      <c r="E36" s="30" t="s">
        <v>26</v>
      </c>
      <c r="F36" s="18" t="s">
        <v>25</v>
      </c>
      <c r="G36" s="3">
        <f>VLOOKUP($B36,'фикт. номера - теория'!$B$4:$F$49,2,FALSE)</f>
        <v>12</v>
      </c>
      <c r="H36" s="3">
        <f>VLOOKUP($B36,'фикт. номера - теория'!$B$4:$F$49,3,FALSE)</f>
        <v>8.5</v>
      </c>
      <c r="I36" s="3">
        <f>VLOOKUP($B36,'фикт. номера - теория'!$B$4:$F$49,4,FALSE)</f>
        <v>0</v>
      </c>
      <c r="J36" s="3">
        <f>VLOOKUP($B36,'фикт. номера - теория'!$B$4:$F$49,5,FALSE)</f>
        <v>0</v>
      </c>
      <c r="K36" s="20">
        <f t="shared" si="0"/>
        <v>20.5</v>
      </c>
      <c r="L36" s="21" t="s">
        <v>57</v>
      </c>
    </row>
    <row r="37" spans="1:12" x14ac:dyDescent="0.25">
      <c r="A37" s="1">
        <v>26</v>
      </c>
      <c r="B37" s="34">
        <v>1127</v>
      </c>
      <c r="C37" s="27" t="s">
        <v>54</v>
      </c>
      <c r="D37" s="28">
        <v>12</v>
      </c>
      <c r="E37" s="27" t="s">
        <v>26</v>
      </c>
      <c r="F37" s="27" t="s">
        <v>25</v>
      </c>
      <c r="G37" s="3">
        <f>VLOOKUP($B37,'фикт. номера - теория'!$B$4:$F$49,2,FALSE)</f>
        <v>11</v>
      </c>
      <c r="H37" s="3">
        <f>VLOOKUP($B37,'фикт. номера - теория'!$B$4:$F$49,3,FALSE)</f>
        <v>4</v>
      </c>
      <c r="I37" s="3">
        <f>VLOOKUP($B37,'фикт. номера - теория'!$B$4:$F$49,4,FALSE)</f>
        <v>3</v>
      </c>
      <c r="J37" s="3">
        <f>VLOOKUP($B37,'фикт. номера - теория'!$B$4:$F$49,5,FALSE)</f>
        <v>2</v>
      </c>
      <c r="K37" s="20">
        <f t="shared" si="0"/>
        <v>20</v>
      </c>
      <c r="L37" s="21" t="s">
        <v>57</v>
      </c>
    </row>
    <row r="38" spans="1:12" x14ac:dyDescent="0.25">
      <c r="A38" s="1">
        <v>27</v>
      </c>
      <c r="B38" s="34">
        <v>1132</v>
      </c>
      <c r="C38" s="27" t="s">
        <v>79</v>
      </c>
      <c r="D38" s="28">
        <v>12</v>
      </c>
      <c r="E38" s="27" t="s">
        <v>43</v>
      </c>
      <c r="F38" s="27" t="s">
        <v>25</v>
      </c>
      <c r="G38" s="3">
        <f>VLOOKUP($B38,'фикт. номера - теория'!$B$4:$F$49,2,FALSE)</f>
        <v>12</v>
      </c>
      <c r="H38" s="3">
        <f>VLOOKUP($B38,'фикт. номера - теория'!$B$4:$F$49,3,FALSE)</f>
        <v>1</v>
      </c>
      <c r="I38" s="3">
        <f>VLOOKUP($B38,'фикт. номера - теория'!$B$4:$F$49,4,FALSE)</f>
        <v>5</v>
      </c>
      <c r="J38" s="3">
        <f>VLOOKUP($B38,'фикт. номера - теория'!$B$4:$F$49,5,FALSE)</f>
        <v>2</v>
      </c>
      <c r="K38" s="20">
        <f t="shared" si="0"/>
        <v>20</v>
      </c>
      <c r="L38" s="21" t="s">
        <v>57</v>
      </c>
    </row>
    <row r="39" spans="1:12" x14ac:dyDescent="0.25">
      <c r="A39" s="1">
        <v>28</v>
      </c>
      <c r="B39" s="34">
        <v>1121</v>
      </c>
      <c r="C39" s="27" t="s">
        <v>46</v>
      </c>
      <c r="D39" s="28">
        <v>12</v>
      </c>
      <c r="E39" s="27" t="s">
        <v>26</v>
      </c>
      <c r="F39" s="27" t="s">
        <v>25</v>
      </c>
      <c r="G39" s="3">
        <f>VLOOKUP($B39,'фикт. номера - теория'!$B$4:$F$49,2,FALSE)</f>
        <v>10</v>
      </c>
      <c r="H39" s="3">
        <f>VLOOKUP($B39,'фикт. номера - теория'!$B$4:$F$49,3,FALSE)</f>
        <v>1.5</v>
      </c>
      <c r="I39" s="3">
        <f>VLOOKUP($B39,'фикт. номера - теория'!$B$4:$F$49,4,FALSE)</f>
        <v>0.5</v>
      </c>
      <c r="J39" s="3">
        <f>VLOOKUP($B39,'фикт. номера - теория'!$B$4:$F$49,5,FALSE)</f>
        <v>7.5</v>
      </c>
      <c r="K39" s="20">
        <f t="shared" si="0"/>
        <v>19.5</v>
      </c>
      <c r="L39" s="21" t="s">
        <v>57</v>
      </c>
    </row>
    <row r="40" spans="1:12" x14ac:dyDescent="0.25">
      <c r="A40" s="1">
        <v>29</v>
      </c>
      <c r="B40" s="34">
        <v>1112</v>
      </c>
      <c r="C40" s="27" t="s">
        <v>37</v>
      </c>
      <c r="D40" s="28">
        <v>12</v>
      </c>
      <c r="E40" s="27" t="s">
        <v>26</v>
      </c>
      <c r="F40" s="27" t="s">
        <v>25</v>
      </c>
      <c r="G40" s="3">
        <f>VLOOKUP($B40,'фикт. номера - теория'!$B$4:$F$49,2,FALSE)</f>
        <v>11.5</v>
      </c>
      <c r="H40" s="3">
        <f>VLOOKUP($B40,'фикт. номера - теория'!$B$4:$F$49,3,FALSE)</f>
        <v>3.5</v>
      </c>
      <c r="I40" s="3">
        <f>VLOOKUP($B40,'фикт. номера - теория'!$B$4:$F$49,4,FALSE)</f>
        <v>1</v>
      </c>
      <c r="J40" s="3">
        <f>VLOOKUP($B40,'фикт. номера - теория'!$B$4:$F$49,5,FALSE)</f>
        <v>2</v>
      </c>
      <c r="K40" s="20">
        <f t="shared" si="0"/>
        <v>18</v>
      </c>
      <c r="L40" s="21" t="s">
        <v>57</v>
      </c>
    </row>
    <row r="41" spans="1:12" x14ac:dyDescent="0.25">
      <c r="A41" s="1">
        <v>30</v>
      </c>
      <c r="B41" s="34">
        <v>1103</v>
      </c>
      <c r="C41" s="27" t="s">
        <v>74</v>
      </c>
      <c r="D41" s="28">
        <v>11</v>
      </c>
      <c r="E41" s="27" t="s">
        <v>75</v>
      </c>
      <c r="F41" s="27" t="s">
        <v>22</v>
      </c>
      <c r="G41" s="3">
        <f>VLOOKUP($B41,'фикт. номера - теория'!$B$4:$F$49,2,FALSE)</f>
        <v>10</v>
      </c>
      <c r="H41" s="3">
        <f>VLOOKUP($B41,'фикт. номера - теория'!$B$4:$F$49,3,FALSE)</f>
        <v>0.5</v>
      </c>
      <c r="I41" s="3">
        <f>VLOOKUP($B41,'фикт. номера - теория'!$B$4:$F$49,4,FALSE)</f>
        <v>0.7</v>
      </c>
      <c r="J41" s="3">
        <f>VLOOKUP($B41,'фикт. номера - теория'!$B$4:$F$49,5,FALSE)</f>
        <v>6.5</v>
      </c>
      <c r="K41" s="20">
        <f t="shared" si="0"/>
        <v>17.7</v>
      </c>
      <c r="L41" s="21" t="s">
        <v>57</v>
      </c>
    </row>
    <row r="42" spans="1:12" x14ac:dyDescent="0.25">
      <c r="A42" s="1">
        <v>31</v>
      </c>
      <c r="B42" s="34">
        <v>1116</v>
      </c>
      <c r="C42" s="27" t="s">
        <v>48</v>
      </c>
      <c r="D42" s="28">
        <v>12</v>
      </c>
      <c r="E42" s="27" t="s">
        <v>35</v>
      </c>
      <c r="F42" s="27" t="s">
        <v>24</v>
      </c>
      <c r="G42" s="3">
        <f>VLOOKUP($B42,'фикт. номера - теория'!$B$4:$F$49,2,FALSE)</f>
        <v>10</v>
      </c>
      <c r="H42" s="3">
        <f>VLOOKUP($B42,'фикт. номера - теория'!$B$4:$F$49,3,FALSE)</f>
        <v>1.5</v>
      </c>
      <c r="I42" s="3">
        <f>VLOOKUP($B42,'фикт. номера - теория'!$B$4:$F$49,4,FALSE)</f>
        <v>0</v>
      </c>
      <c r="J42" s="3">
        <f>VLOOKUP($B42,'фикт. номера - теория'!$B$4:$F$49,5,FALSE)</f>
        <v>6</v>
      </c>
      <c r="K42" s="20">
        <f t="shared" si="0"/>
        <v>17.5</v>
      </c>
      <c r="L42" s="21" t="s">
        <v>57</v>
      </c>
    </row>
    <row r="43" spans="1:12" x14ac:dyDescent="0.25">
      <c r="A43" s="1">
        <v>32</v>
      </c>
      <c r="B43" s="34">
        <v>1108</v>
      </c>
      <c r="C43" s="32" t="s">
        <v>49</v>
      </c>
      <c r="D43" s="33">
        <v>12</v>
      </c>
      <c r="E43" s="32" t="s">
        <v>84</v>
      </c>
      <c r="F43" s="32" t="s">
        <v>25</v>
      </c>
      <c r="G43" s="3">
        <f>VLOOKUP($B43,'фикт. номера - теория'!$B$4:$F$49,2,FALSE)</f>
        <v>13</v>
      </c>
      <c r="H43" s="3">
        <f>VLOOKUP($B43,'фикт. номера - теория'!$B$4:$F$49,3,FALSE)</f>
        <v>2</v>
      </c>
      <c r="I43" s="3">
        <f>VLOOKUP($B43,'фикт. номера - теория'!$B$4:$F$49,4,FALSE)</f>
        <v>0</v>
      </c>
      <c r="J43" s="3">
        <f>VLOOKUP($B43,'фикт. номера - теория'!$B$4:$F$49,5,FALSE)</f>
        <v>2</v>
      </c>
      <c r="K43" s="20">
        <f t="shared" si="0"/>
        <v>17</v>
      </c>
      <c r="L43" s="21" t="s">
        <v>57</v>
      </c>
    </row>
    <row r="44" spans="1:12" x14ac:dyDescent="0.25">
      <c r="A44" s="1">
        <v>33</v>
      </c>
      <c r="B44" s="34">
        <v>1123</v>
      </c>
      <c r="C44" s="29" t="s">
        <v>66</v>
      </c>
      <c r="D44" s="28">
        <v>11</v>
      </c>
      <c r="E44" s="30" t="s">
        <v>26</v>
      </c>
      <c r="F44" s="18" t="s">
        <v>25</v>
      </c>
      <c r="G44" s="3">
        <f>VLOOKUP($B44,'фикт. номера - теория'!$B$4:$F$49,2,FALSE)</f>
        <v>9.5</v>
      </c>
      <c r="H44" s="3">
        <f>VLOOKUP($B44,'фикт. номера - теория'!$B$4:$F$49,3,FALSE)</f>
        <v>6.5</v>
      </c>
      <c r="I44" s="3">
        <f>VLOOKUP($B44,'фикт. номера - теория'!$B$4:$F$49,4,FALSE)</f>
        <v>0</v>
      </c>
      <c r="J44" s="3">
        <f>VLOOKUP($B44,'фикт. номера - теория'!$B$4:$F$49,5,FALSE)</f>
        <v>0.5</v>
      </c>
      <c r="K44" s="20">
        <f t="shared" si="0"/>
        <v>16.5</v>
      </c>
      <c r="L44" s="21" t="s">
        <v>57</v>
      </c>
    </row>
    <row r="45" spans="1:12" x14ac:dyDescent="0.25">
      <c r="A45" s="1">
        <v>34</v>
      </c>
      <c r="B45" s="34">
        <v>1105</v>
      </c>
      <c r="C45" s="27" t="s">
        <v>76</v>
      </c>
      <c r="D45" s="28">
        <v>11</v>
      </c>
      <c r="E45" s="30" t="s">
        <v>26</v>
      </c>
      <c r="F45" s="18" t="s">
        <v>25</v>
      </c>
      <c r="G45" s="3">
        <f>VLOOKUP($B45,'фикт. номера - теория'!$B$4:$F$49,2,FALSE)</f>
        <v>10.5</v>
      </c>
      <c r="H45" s="3">
        <f>VLOOKUP($B45,'фикт. номера - теория'!$B$4:$F$49,3,FALSE)</f>
        <v>0</v>
      </c>
      <c r="I45" s="3">
        <f>VLOOKUP($B45,'фикт. номера - теория'!$B$4:$F$49,4,FALSE)</f>
        <v>3.7</v>
      </c>
      <c r="J45" s="3">
        <f>VLOOKUP($B45,'фикт. номера - теория'!$B$4:$F$49,5,FALSE)</f>
        <v>2</v>
      </c>
      <c r="K45" s="20">
        <f t="shared" si="0"/>
        <v>16.2</v>
      </c>
      <c r="L45" s="21" t="s">
        <v>57</v>
      </c>
    </row>
    <row r="46" spans="1:12" x14ac:dyDescent="0.25">
      <c r="A46" s="1">
        <v>35</v>
      </c>
      <c r="B46" s="34">
        <v>1124</v>
      </c>
      <c r="C46" s="27" t="s">
        <v>39</v>
      </c>
      <c r="D46" s="28">
        <v>12</v>
      </c>
      <c r="E46" s="27" t="s">
        <v>35</v>
      </c>
      <c r="F46" s="27" t="s">
        <v>24</v>
      </c>
      <c r="G46" s="3">
        <f>VLOOKUP($B46,'фикт. номера - теория'!$B$4:$F$49,2,FALSE)</f>
        <v>8.5</v>
      </c>
      <c r="H46" s="3">
        <f>VLOOKUP($B46,'фикт. номера - теория'!$B$4:$F$49,3,FALSE)</f>
        <v>1.5</v>
      </c>
      <c r="I46" s="3">
        <f>VLOOKUP($B46,'фикт. номера - теория'!$B$4:$F$49,4,FALSE)</f>
        <v>0.5</v>
      </c>
      <c r="J46" s="3">
        <f>VLOOKUP($B46,'фикт. номера - теория'!$B$4:$F$49,5,FALSE)</f>
        <v>5</v>
      </c>
      <c r="K46" s="20">
        <f t="shared" si="0"/>
        <v>15.5</v>
      </c>
      <c r="L46" s="21" t="s">
        <v>57</v>
      </c>
    </row>
    <row r="47" spans="1:12" x14ac:dyDescent="0.25">
      <c r="A47" s="1">
        <v>36</v>
      </c>
      <c r="B47" s="34">
        <v>1104</v>
      </c>
      <c r="C47" s="27" t="s">
        <v>87</v>
      </c>
      <c r="D47" s="28">
        <v>12</v>
      </c>
      <c r="E47" s="27" t="s">
        <v>26</v>
      </c>
      <c r="F47" s="27" t="s">
        <v>25</v>
      </c>
      <c r="G47" s="3">
        <f>VLOOKUP($B47,'фикт. номера - теория'!$B$4:$F$49,2,FALSE)</f>
        <v>8.5</v>
      </c>
      <c r="H47" s="3">
        <f>VLOOKUP($B47,'фикт. номера - теория'!$B$4:$F$49,3,FALSE)</f>
        <v>0.5</v>
      </c>
      <c r="I47" s="3">
        <f>VLOOKUP($B47,'фикт. номера - теория'!$B$4:$F$49,4,FALSE)</f>
        <v>0</v>
      </c>
      <c r="J47" s="3">
        <f>VLOOKUP($B47,'фикт. номера - теория'!$B$4:$F$49,5,FALSE)</f>
        <v>6</v>
      </c>
      <c r="K47" s="20">
        <f t="shared" si="0"/>
        <v>15</v>
      </c>
      <c r="L47" s="21" t="s">
        <v>57</v>
      </c>
    </row>
    <row r="48" spans="1:12" x14ac:dyDescent="0.25">
      <c r="A48" s="1">
        <v>37</v>
      </c>
      <c r="B48" s="34">
        <v>1119</v>
      </c>
      <c r="C48" s="27" t="s">
        <v>67</v>
      </c>
      <c r="D48" s="28">
        <v>10</v>
      </c>
      <c r="E48" s="27" t="s">
        <v>27</v>
      </c>
      <c r="F48" s="18" t="s">
        <v>25</v>
      </c>
      <c r="G48" s="3">
        <f>VLOOKUP($B48,'фикт. номера - теория'!$B$4:$F$49,2,FALSE)</f>
        <v>7</v>
      </c>
      <c r="H48" s="3">
        <f>VLOOKUP($B48,'фикт. номера - теория'!$B$4:$F$49,3,FALSE)</f>
        <v>2</v>
      </c>
      <c r="I48" s="3">
        <f>VLOOKUP($B48,'фикт. номера - теория'!$B$4:$F$49,4,FALSE)</f>
        <v>3</v>
      </c>
      <c r="J48" s="3">
        <f>VLOOKUP($B48,'фикт. номера - теория'!$B$4:$F$49,5,FALSE)</f>
        <v>3</v>
      </c>
      <c r="K48" s="20">
        <f t="shared" si="0"/>
        <v>15</v>
      </c>
      <c r="L48" s="21" t="s">
        <v>57</v>
      </c>
    </row>
    <row r="49" spans="1:12" x14ac:dyDescent="0.25">
      <c r="A49" s="1">
        <v>38</v>
      </c>
      <c r="B49" s="34">
        <v>1143</v>
      </c>
      <c r="C49" s="27" t="s">
        <v>80</v>
      </c>
      <c r="D49" s="28">
        <v>12</v>
      </c>
      <c r="E49" s="27" t="s">
        <v>50</v>
      </c>
      <c r="F49" s="27" t="s">
        <v>25</v>
      </c>
      <c r="G49" s="3">
        <f>VLOOKUP($B49,'фикт. номера - теория'!$B$4:$F$49,2,FALSE)</f>
        <v>7</v>
      </c>
      <c r="H49" s="3">
        <f>VLOOKUP($B49,'фикт. номера - теория'!$B$4:$F$49,3,FALSE)</f>
        <v>5</v>
      </c>
      <c r="I49" s="3">
        <f>VLOOKUP($B49,'фикт. номера - теория'!$B$4:$F$49,4,FALSE)</f>
        <v>1</v>
      </c>
      <c r="J49" s="3">
        <f>VLOOKUP($B49,'фикт. номера - теория'!$B$4:$F$49,5,FALSE)</f>
        <v>2</v>
      </c>
      <c r="K49" s="20">
        <f t="shared" si="0"/>
        <v>15</v>
      </c>
      <c r="L49" s="21" t="s">
        <v>57</v>
      </c>
    </row>
    <row r="50" spans="1:12" x14ac:dyDescent="0.25">
      <c r="A50" s="1">
        <v>39</v>
      </c>
      <c r="B50" s="34">
        <v>1122</v>
      </c>
      <c r="C50" s="27" t="s">
        <v>41</v>
      </c>
      <c r="D50" s="28">
        <v>12</v>
      </c>
      <c r="E50" s="27" t="s">
        <v>35</v>
      </c>
      <c r="F50" s="27" t="s">
        <v>24</v>
      </c>
      <c r="G50" s="3">
        <f>VLOOKUP($B50,'фикт. номера - теория'!$B$4:$F$49,2,FALSE)</f>
        <v>8</v>
      </c>
      <c r="H50" s="3">
        <f>VLOOKUP($B50,'фикт. номера - теория'!$B$4:$F$49,3,FALSE)</f>
        <v>1</v>
      </c>
      <c r="I50" s="3">
        <f>VLOOKUP($B50,'фикт. номера - теория'!$B$4:$F$49,4,FALSE)</f>
        <v>0.5</v>
      </c>
      <c r="J50" s="3">
        <f>VLOOKUP($B50,'фикт. номера - теория'!$B$4:$F$49,5,FALSE)</f>
        <v>3</v>
      </c>
      <c r="K50" s="20">
        <f t="shared" si="0"/>
        <v>12.5</v>
      </c>
      <c r="L50" s="21" t="s">
        <v>57</v>
      </c>
    </row>
    <row r="51" spans="1:12" x14ac:dyDescent="0.25">
      <c r="A51" s="1">
        <v>40</v>
      </c>
      <c r="B51" s="34">
        <v>1113</v>
      </c>
      <c r="C51" s="27" t="s">
        <v>85</v>
      </c>
      <c r="D51" s="28">
        <v>12</v>
      </c>
      <c r="E51" s="27" t="s">
        <v>84</v>
      </c>
      <c r="F51" s="27" t="s">
        <v>25</v>
      </c>
      <c r="G51" s="3">
        <f>VLOOKUP($B51,'фикт. номера - теория'!$B$4:$F$49,2,FALSE)</f>
        <v>8</v>
      </c>
      <c r="H51" s="3">
        <f>VLOOKUP($B51,'фикт. номера - теория'!$B$4:$F$49,3,FALSE)</f>
        <v>0</v>
      </c>
      <c r="I51" s="3">
        <f>VLOOKUP($B51,'фикт. номера - теория'!$B$4:$F$49,4,FALSE)</f>
        <v>0.5</v>
      </c>
      <c r="J51" s="3">
        <f>VLOOKUP($B51,'фикт. номера - теория'!$B$4:$F$49,5,FALSE)</f>
        <v>3</v>
      </c>
      <c r="K51" s="20">
        <f t="shared" si="0"/>
        <v>11.5</v>
      </c>
      <c r="L51" s="21" t="s">
        <v>57</v>
      </c>
    </row>
    <row r="52" spans="1:12" x14ac:dyDescent="0.25">
      <c r="A52" s="1">
        <v>41</v>
      </c>
      <c r="B52" s="34">
        <v>1111</v>
      </c>
      <c r="C52" s="27" t="s">
        <v>86</v>
      </c>
      <c r="D52" s="28">
        <v>12</v>
      </c>
      <c r="E52" s="27" t="s">
        <v>132</v>
      </c>
      <c r="F52" s="27" t="s">
        <v>25</v>
      </c>
      <c r="G52" s="3">
        <f>VLOOKUP($B52,'фикт. номера - теория'!$B$4:$F$49,2,FALSE)</f>
        <v>6.5</v>
      </c>
      <c r="H52" s="3">
        <f>VLOOKUP($B52,'фикт. номера - теория'!$B$4:$F$49,3,FALSE)</f>
        <v>0</v>
      </c>
      <c r="I52" s="3">
        <f>VLOOKUP($B52,'фикт. номера - теория'!$B$4:$F$49,4,FALSE)</f>
        <v>0</v>
      </c>
      <c r="J52" s="3">
        <f>VLOOKUP($B52,'фикт. номера - теория'!$B$4:$F$49,5,FALSE)</f>
        <v>3</v>
      </c>
      <c r="K52" s="20">
        <f t="shared" si="0"/>
        <v>9.5</v>
      </c>
      <c r="L52" s="21" t="s">
        <v>57</v>
      </c>
    </row>
    <row r="53" spans="1:12" x14ac:dyDescent="0.25">
      <c r="A53" s="1">
        <v>42</v>
      </c>
      <c r="B53" s="34">
        <v>1114</v>
      </c>
      <c r="C53" s="27" t="s">
        <v>77</v>
      </c>
      <c r="D53" s="28">
        <v>11</v>
      </c>
      <c r="E53" s="27" t="s">
        <v>128</v>
      </c>
      <c r="F53" s="27" t="s">
        <v>78</v>
      </c>
      <c r="G53" s="3">
        <f>VLOOKUP($B53,'фикт. номера - теория'!$B$4:$F$49,2,FALSE)</f>
        <v>9.5</v>
      </c>
      <c r="H53" s="3">
        <f>VLOOKUP($B53,'фикт. номера - теория'!$B$4:$F$49,3,FALSE)</f>
        <v>0</v>
      </c>
      <c r="I53" s="3">
        <f>VLOOKUP($B53,'фикт. номера - теория'!$B$4:$F$49,4,FALSE)</f>
        <v>0</v>
      </c>
      <c r="J53" s="3">
        <f>VLOOKUP($B53,'фикт. номера - теория'!$B$4:$F$49,5,FALSE)</f>
        <v>0</v>
      </c>
      <c r="K53" s="20">
        <f t="shared" si="0"/>
        <v>9.5</v>
      </c>
      <c r="L53" s="21" t="s">
        <v>57</v>
      </c>
    </row>
    <row r="54" spans="1:12" x14ac:dyDescent="0.25">
      <c r="A54" s="1">
        <v>43</v>
      </c>
      <c r="B54" s="34">
        <v>1110</v>
      </c>
      <c r="C54" s="27" t="s">
        <v>90</v>
      </c>
      <c r="D54" s="28">
        <v>12</v>
      </c>
      <c r="E54" s="27" t="s">
        <v>26</v>
      </c>
      <c r="F54" s="27" t="s">
        <v>25</v>
      </c>
      <c r="G54" s="3">
        <f>VLOOKUP($B54,'фикт. номера - теория'!$B$4:$F$49,2,FALSE)</f>
        <v>6</v>
      </c>
      <c r="H54" s="3">
        <f>VLOOKUP($B54,'фикт. номера - теория'!$B$4:$F$49,3,FALSE)</f>
        <v>0.5</v>
      </c>
      <c r="I54" s="3">
        <f>VLOOKUP($B54,'фикт. номера - теория'!$B$4:$F$49,4,FALSE)</f>
        <v>0.5</v>
      </c>
      <c r="J54" s="3">
        <f>VLOOKUP($B54,'фикт. номера - теория'!$B$4:$F$49,5,FALSE)</f>
        <v>1</v>
      </c>
      <c r="K54" s="20">
        <f t="shared" si="0"/>
        <v>8</v>
      </c>
      <c r="L54" s="21" t="s">
        <v>57</v>
      </c>
    </row>
    <row r="55" spans="1:12" x14ac:dyDescent="0.25">
      <c r="A55" s="1">
        <v>44</v>
      </c>
      <c r="B55" s="34">
        <v>1107</v>
      </c>
      <c r="C55" s="27" t="s">
        <v>88</v>
      </c>
      <c r="D55" s="28">
        <v>12</v>
      </c>
      <c r="E55" s="27" t="s">
        <v>26</v>
      </c>
      <c r="F55" s="27" t="s">
        <v>25</v>
      </c>
      <c r="G55" s="3">
        <f>VLOOKUP($B55,'фикт. номера - теория'!$B$4:$F$49,2,FALSE)</f>
        <v>4.5</v>
      </c>
      <c r="H55" s="3">
        <f>VLOOKUP($B55,'фикт. номера - теория'!$B$4:$F$49,3,FALSE)</f>
        <v>0</v>
      </c>
      <c r="I55" s="3">
        <f>VLOOKUP($B55,'фикт. номера - теория'!$B$4:$F$49,4,FALSE)</f>
        <v>0</v>
      </c>
      <c r="J55" s="3">
        <f>VLOOKUP($B55,'фикт. номера - теория'!$B$4:$F$49,5,FALSE)</f>
        <v>2</v>
      </c>
      <c r="K55" s="20">
        <f t="shared" si="0"/>
        <v>6.5</v>
      </c>
      <c r="L55" s="21" t="s">
        <v>57</v>
      </c>
    </row>
    <row r="56" spans="1:12" x14ac:dyDescent="0.25">
      <c r="A56" s="1">
        <v>45</v>
      </c>
      <c r="B56" s="34">
        <v>1109</v>
      </c>
      <c r="C56" s="27" t="s">
        <v>89</v>
      </c>
      <c r="D56" s="28">
        <v>12</v>
      </c>
      <c r="E56" s="27" t="s">
        <v>35</v>
      </c>
      <c r="F56" s="27" t="s">
        <v>24</v>
      </c>
      <c r="G56" s="3">
        <f>VLOOKUP($B56,'фикт. номера - теория'!$B$4:$F$49,2,FALSE)</f>
        <v>3</v>
      </c>
      <c r="H56" s="3">
        <f>VLOOKUP($B56,'фикт. номера - теория'!$B$4:$F$49,3,FALSE)</f>
        <v>0</v>
      </c>
      <c r="I56" s="3">
        <f>VLOOKUP($B56,'фикт. номера - теория'!$B$4:$F$49,4,FALSE)</f>
        <v>0.5</v>
      </c>
      <c r="J56" s="3">
        <f>VLOOKUP($B56,'фикт. номера - теория'!$B$4:$F$49,5,FALSE)</f>
        <v>2</v>
      </c>
      <c r="K56" s="20">
        <f t="shared" si="0"/>
        <v>5.5</v>
      </c>
      <c r="L56" s="21" t="s">
        <v>57</v>
      </c>
    </row>
    <row r="57" spans="1:12" x14ac:dyDescent="0.25">
      <c r="B57"/>
      <c r="C57" s="23"/>
      <c r="D57" s="24"/>
      <c r="E57" s="23"/>
      <c r="F57" s="23"/>
      <c r="G57" s="25"/>
      <c r="H57" s="25"/>
      <c r="I57" s="25"/>
      <c r="J57" s="25"/>
      <c r="K57" s="25"/>
      <c r="L57" s="26"/>
    </row>
    <row r="58" spans="1:12" x14ac:dyDescent="0.25">
      <c r="B58"/>
      <c r="C58" s="23"/>
      <c r="D58" s="24"/>
      <c r="E58" s="23"/>
      <c r="F58" s="23"/>
      <c r="G58" s="25"/>
      <c r="H58" s="25"/>
      <c r="I58" s="25"/>
      <c r="J58" s="25"/>
      <c r="K58" s="25"/>
      <c r="L58" s="26"/>
    </row>
    <row r="59" spans="1:12" x14ac:dyDescent="0.25">
      <c r="A59" s="9" t="s">
        <v>14</v>
      </c>
      <c r="B59"/>
    </row>
    <row r="60" spans="1:12" x14ac:dyDescent="0.25">
      <c r="A60" s="10" t="s">
        <v>15</v>
      </c>
      <c r="B60" s="13"/>
    </row>
    <row r="61" spans="1:12" x14ac:dyDescent="0.25">
      <c r="A61" s="11" t="s">
        <v>16</v>
      </c>
      <c r="B61" s="14"/>
    </row>
    <row r="62" spans="1:12" x14ac:dyDescent="0.25">
      <c r="A62" s="11"/>
      <c r="B62" s="14"/>
    </row>
    <row r="63" spans="1:12" x14ac:dyDescent="0.25">
      <c r="A63" s="12" t="s">
        <v>17</v>
      </c>
      <c r="B63" s="14"/>
    </row>
    <row r="64" spans="1:12" x14ac:dyDescent="0.25">
      <c r="A64" s="11" t="s">
        <v>18</v>
      </c>
      <c r="B64" s="14"/>
    </row>
    <row r="65" spans="1:2" x14ac:dyDescent="0.25">
      <c r="A65" s="11" t="s">
        <v>19</v>
      </c>
      <c r="B65" s="14"/>
    </row>
    <row r="66" spans="1:2" x14ac:dyDescent="0.25">
      <c r="A66" s="14" t="s">
        <v>118</v>
      </c>
      <c r="B66" s="14"/>
    </row>
    <row r="67" spans="1:2" x14ac:dyDescent="0.25">
      <c r="A67" s="14" t="s">
        <v>119</v>
      </c>
      <c r="B67" s="14"/>
    </row>
    <row r="68" spans="1:2" x14ac:dyDescent="0.25">
      <c r="A68" s="11" t="s">
        <v>120</v>
      </c>
      <c r="B68" s="14"/>
    </row>
    <row r="69" spans="1:2" x14ac:dyDescent="0.25">
      <c r="A69" s="14" t="s">
        <v>121</v>
      </c>
      <c r="B69" s="14"/>
    </row>
    <row r="70" spans="1:2" x14ac:dyDescent="0.25">
      <c r="A70" s="14" t="s">
        <v>122</v>
      </c>
      <c r="B70" s="14"/>
    </row>
    <row r="71" spans="1:2" x14ac:dyDescent="0.25">
      <c r="A71" s="14" t="s">
        <v>123</v>
      </c>
      <c r="B71" s="14"/>
    </row>
    <row r="72" spans="1:2" x14ac:dyDescent="0.25">
      <c r="A72" s="14" t="s">
        <v>124</v>
      </c>
      <c r="B72" s="14"/>
    </row>
    <row r="73" spans="1:2" x14ac:dyDescent="0.25">
      <c r="A73" s="14"/>
      <c r="B73"/>
    </row>
  </sheetData>
  <sortState xmlns:xlrd2="http://schemas.microsoft.com/office/spreadsheetml/2017/richdata2" ref="B12:K56">
    <sortCondition descending="1" ref="K12:K56"/>
  </sortState>
  <mergeCells count="2">
    <mergeCell ref="G10:K10"/>
    <mergeCell ref="L9:L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9"/>
  <sheetViews>
    <sheetView topLeftCell="A16" zoomScale="115" zoomScaleNormal="115" workbookViewId="0">
      <selection activeCell="A28" sqref="A28:XFD28"/>
    </sheetView>
  </sheetViews>
  <sheetFormatPr defaultRowHeight="15" x14ac:dyDescent="0.25"/>
  <cols>
    <col min="1" max="1" width="3.140625" bestFit="1" customWidth="1"/>
    <col min="2" max="2" width="11.28515625" customWidth="1"/>
  </cols>
  <sheetData>
    <row r="1" spans="1:7" x14ac:dyDescent="0.25">
      <c r="C1" s="15" t="s">
        <v>52</v>
      </c>
    </row>
    <row r="3" spans="1:7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0</v>
      </c>
    </row>
    <row r="4" spans="1:7" x14ac:dyDescent="0.25">
      <c r="A4" s="1">
        <v>1</v>
      </c>
      <c r="B4" s="34">
        <v>1101</v>
      </c>
      <c r="C4" s="3">
        <v>10</v>
      </c>
      <c r="D4" s="3">
        <v>6.25</v>
      </c>
      <c r="E4" s="3">
        <v>2.2999999999999998</v>
      </c>
      <c r="F4" s="3">
        <v>10.5</v>
      </c>
      <c r="G4" s="3">
        <f t="shared" ref="G4:G48" si="0">SUM(C4:F4)</f>
        <v>29.05</v>
      </c>
    </row>
    <row r="5" spans="1:7" x14ac:dyDescent="0.25">
      <c r="A5" s="1">
        <v>2</v>
      </c>
      <c r="B5" s="34">
        <v>1102</v>
      </c>
      <c r="C5" s="3">
        <v>10</v>
      </c>
      <c r="D5" s="16">
        <v>1</v>
      </c>
      <c r="E5" s="3">
        <v>3.7</v>
      </c>
      <c r="F5" s="3">
        <v>6</v>
      </c>
      <c r="G5" s="3">
        <f t="shared" si="0"/>
        <v>20.7</v>
      </c>
    </row>
    <row r="6" spans="1:7" x14ac:dyDescent="0.25">
      <c r="A6" s="1">
        <v>3</v>
      </c>
      <c r="B6" s="34">
        <v>1103</v>
      </c>
      <c r="C6" s="3">
        <v>10</v>
      </c>
      <c r="D6" s="16">
        <v>0.5</v>
      </c>
      <c r="E6" s="3">
        <v>0.7</v>
      </c>
      <c r="F6" s="3">
        <v>6.5</v>
      </c>
      <c r="G6" s="3">
        <f t="shared" si="0"/>
        <v>17.7</v>
      </c>
    </row>
    <row r="7" spans="1:7" x14ac:dyDescent="0.25">
      <c r="A7" s="1">
        <v>4</v>
      </c>
      <c r="B7" s="34">
        <v>1104</v>
      </c>
      <c r="C7" s="3">
        <v>8.5</v>
      </c>
      <c r="D7" s="16">
        <v>0.5</v>
      </c>
      <c r="E7" s="3">
        <v>0</v>
      </c>
      <c r="F7" s="3">
        <v>6</v>
      </c>
      <c r="G7" s="3">
        <f t="shared" si="0"/>
        <v>15</v>
      </c>
    </row>
    <row r="8" spans="1:7" x14ac:dyDescent="0.25">
      <c r="A8" s="1">
        <v>5</v>
      </c>
      <c r="B8" s="34">
        <v>1105</v>
      </c>
      <c r="C8" s="3">
        <v>10.5</v>
      </c>
      <c r="D8" s="16">
        <v>0</v>
      </c>
      <c r="E8" s="3">
        <v>3.7</v>
      </c>
      <c r="F8" s="3">
        <v>2</v>
      </c>
      <c r="G8" s="3">
        <f t="shared" si="0"/>
        <v>16.2</v>
      </c>
    </row>
    <row r="9" spans="1:7" x14ac:dyDescent="0.25">
      <c r="A9" s="1">
        <v>6</v>
      </c>
      <c r="B9" s="34">
        <v>1106</v>
      </c>
      <c r="C9" s="3">
        <v>13</v>
      </c>
      <c r="D9" s="16">
        <v>1.5</v>
      </c>
      <c r="E9" s="3">
        <v>3.5</v>
      </c>
      <c r="F9" s="3">
        <v>2.5</v>
      </c>
      <c r="G9" s="3">
        <f t="shared" si="0"/>
        <v>20.5</v>
      </c>
    </row>
    <row r="10" spans="1:7" x14ac:dyDescent="0.25">
      <c r="A10" s="1">
        <v>7</v>
      </c>
      <c r="B10" s="34">
        <v>1107</v>
      </c>
      <c r="C10" s="3">
        <v>4.5</v>
      </c>
      <c r="D10" s="16">
        <v>0</v>
      </c>
      <c r="E10" s="3">
        <v>0</v>
      </c>
      <c r="F10" s="3">
        <v>2</v>
      </c>
      <c r="G10" s="3">
        <f t="shared" si="0"/>
        <v>6.5</v>
      </c>
    </row>
    <row r="11" spans="1:7" x14ac:dyDescent="0.25">
      <c r="A11" s="1">
        <v>8</v>
      </c>
      <c r="B11" s="34">
        <v>1108</v>
      </c>
      <c r="C11" s="3">
        <v>13</v>
      </c>
      <c r="D11" s="16">
        <v>2</v>
      </c>
      <c r="E11" s="3">
        <v>0</v>
      </c>
      <c r="F11" s="3">
        <v>2</v>
      </c>
      <c r="G11" s="3">
        <f t="shared" si="0"/>
        <v>17</v>
      </c>
    </row>
    <row r="12" spans="1:7" x14ac:dyDescent="0.25">
      <c r="A12" s="1">
        <v>9</v>
      </c>
      <c r="B12" s="34">
        <v>1109</v>
      </c>
      <c r="C12" s="3">
        <v>3</v>
      </c>
      <c r="D12" s="16">
        <v>0</v>
      </c>
      <c r="E12" s="3">
        <v>0.5</v>
      </c>
      <c r="F12" s="3">
        <v>2</v>
      </c>
      <c r="G12" s="3">
        <f t="shared" si="0"/>
        <v>5.5</v>
      </c>
    </row>
    <row r="13" spans="1:7" x14ac:dyDescent="0.25">
      <c r="A13" s="1">
        <v>10</v>
      </c>
      <c r="B13" s="34">
        <v>1110</v>
      </c>
      <c r="C13" s="3">
        <v>6</v>
      </c>
      <c r="D13" s="16">
        <v>0.5</v>
      </c>
      <c r="E13" s="3">
        <v>0.5</v>
      </c>
      <c r="F13" s="3">
        <v>1</v>
      </c>
      <c r="G13" s="3">
        <f t="shared" si="0"/>
        <v>8</v>
      </c>
    </row>
    <row r="14" spans="1:7" x14ac:dyDescent="0.25">
      <c r="A14" s="1">
        <v>11</v>
      </c>
      <c r="B14" s="34">
        <v>1111</v>
      </c>
      <c r="C14" s="3">
        <v>6.5</v>
      </c>
      <c r="D14" s="16">
        <v>0</v>
      </c>
      <c r="E14" s="3">
        <v>0</v>
      </c>
      <c r="F14" s="3">
        <v>3</v>
      </c>
      <c r="G14" s="3">
        <f t="shared" si="0"/>
        <v>9.5</v>
      </c>
    </row>
    <row r="15" spans="1:7" x14ac:dyDescent="0.25">
      <c r="A15" s="1">
        <v>12</v>
      </c>
      <c r="B15" s="34">
        <v>1112</v>
      </c>
      <c r="C15" s="3">
        <v>11.5</v>
      </c>
      <c r="D15" s="16">
        <v>3.5</v>
      </c>
      <c r="E15" s="3">
        <v>1</v>
      </c>
      <c r="F15" s="3">
        <v>2</v>
      </c>
      <c r="G15" s="3">
        <f t="shared" si="0"/>
        <v>18</v>
      </c>
    </row>
    <row r="16" spans="1:7" x14ac:dyDescent="0.25">
      <c r="A16" s="1">
        <v>13</v>
      </c>
      <c r="B16" s="34">
        <v>1113</v>
      </c>
      <c r="C16" s="3">
        <v>8</v>
      </c>
      <c r="D16" s="3">
        <v>0</v>
      </c>
      <c r="E16" s="3">
        <v>0.5</v>
      </c>
      <c r="F16" s="3">
        <v>3</v>
      </c>
      <c r="G16" s="3">
        <f t="shared" si="0"/>
        <v>11.5</v>
      </c>
    </row>
    <row r="17" spans="1:7" x14ac:dyDescent="0.25">
      <c r="A17" s="1">
        <v>14</v>
      </c>
      <c r="B17" s="34">
        <v>1114</v>
      </c>
      <c r="C17" s="3">
        <v>9.5</v>
      </c>
      <c r="D17" s="3">
        <v>0</v>
      </c>
      <c r="E17" s="3">
        <v>0</v>
      </c>
      <c r="F17" s="3">
        <v>0</v>
      </c>
      <c r="G17" s="3">
        <f t="shared" si="0"/>
        <v>9.5</v>
      </c>
    </row>
    <row r="18" spans="1:7" x14ac:dyDescent="0.25">
      <c r="A18" s="1">
        <v>15</v>
      </c>
      <c r="B18" s="34">
        <v>1115</v>
      </c>
      <c r="C18" s="3">
        <v>12</v>
      </c>
      <c r="D18" s="3">
        <v>7</v>
      </c>
      <c r="E18" s="3">
        <v>4</v>
      </c>
      <c r="F18" s="3">
        <v>12.5</v>
      </c>
      <c r="G18" s="3">
        <f t="shared" si="0"/>
        <v>35.5</v>
      </c>
    </row>
    <row r="19" spans="1:7" x14ac:dyDescent="0.25">
      <c r="A19" s="1">
        <v>16</v>
      </c>
      <c r="B19" s="34">
        <v>1116</v>
      </c>
      <c r="C19" s="3">
        <v>10</v>
      </c>
      <c r="D19" s="3">
        <v>1.5</v>
      </c>
      <c r="E19" s="3">
        <v>0</v>
      </c>
      <c r="F19" s="3">
        <v>6</v>
      </c>
      <c r="G19" s="3">
        <f t="shared" si="0"/>
        <v>17.5</v>
      </c>
    </row>
    <row r="20" spans="1:7" x14ac:dyDescent="0.25">
      <c r="A20" s="1">
        <v>17</v>
      </c>
      <c r="B20" s="34">
        <v>1117</v>
      </c>
      <c r="C20" s="3">
        <v>12</v>
      </c>
      <c r="D20" s="3">
        <v>2.5</v>
      </c>
      <c r="E20" s="3">
        <v>4</v>
      </c>
      <c r="F20" s="3">
        <v>6.5</v>
      </c>
      <c r="G20" s="3">
        <f t="shared" si="0"/>
        <v>25</v>
      </c>
    </row>
    <row r="21" spans="1:7" x14ac:dyDescent="0.25">
      <c r="A21" s="1">
        <v>18</v>
      </c>
      <c r="B21" s="34">
        <v>1118</v>
      </c>
      <c r="C21" s="3">
        <v>9</v>
      </c>
      <c r="D21" s="3">
        <v>2</v>
      </c>
      <c r="E21" s="3">
        <v>0</v>
      </c>
      <c r="F21" s="3">
        <v>9.5</v>
      </c>
      <c r="G21" s="3">
        <f t="shared" si="0"/>
        <v>20.5</v>
      </c>
    </row>
    <row r="22" spans="1:7" x14ac:dyDescent="0.25">
      <c r="A22" s="1">
        <v>19</v>
      </c>
      <c r="B22" s="34">
        <v>1119</v>
      </c>
      <c r="C22" s="3">
        <v>7</v>
      </c>
      <c r="D22" s="3">
        <v>2</v>
      </c>
      <c r="E22" s="3">
        <v>3</v>
      </c>
      <c r="F22" s="3">
        <v>3</v>
      </c>
      <c r="G22" s="3">
        <f t="shared" si="0"/>
        <v>15</v>
      </c>
    </row>
    <row r="23" spans="1:7" x14ac:dyDescent="0.25">
      <c r="A23" s="1">
        <v>20</v>
      </c>
      <c r="B23" s="34">
        <v>1120</v>
      </c>
      <c r="C23" s="3">
        <v>13.5</v>
      </c>
      <c r="D23" s="16">
        <v>4</v>
      </c>
      <c r="E23" s="3">
        <v>4.7</v>
      </c>
      <c r="F23" s="3">
        <v>10.5</v>
      </c>
      <c r="G23" s="3">
        <f t="shared" si="0"/>
        <v>32.700000000000003</v>
      </c>
    </row>
    <row r="24" spans="1:7" x14ac:dyDescent="0.25">
      <c r="A24" s="1">
        <v>21</v>
      </c>
      <c r="B24" s="34">
        <v>1121</v>
      </c>
      <c r="C24" s="3">
        <v>10</v>
      </c>
      <c r="D24" s="16">
        <v>1.5</v>
      </c>
      <c r="E24" s="3">
        <v>0.5</v>
      </c>
      <c r="F24" s="3">
        <v>7.5</v>
      </c>
      <c r="G24" s="3">
        <f t="shared" si="0"/>
        <v>19.5</v>
      </c>
    </row>
    <row r="25" spans="1:7" x14ac:dyDescent="0.25">
      <c r="A25" s="1">
        <v>22</v>
      </c>
      <c r="B25" s="34">
        <v>1122</v>
      </c>
      <c r="C25" s="3">
        <v>8</v>
      </c>
      <c r="D25" s="16">
        <v>1</v>
      </c>
      <c r="E25" s="3">
        <v>0.5</v>
      </c>
      <c r="F25" s="3">
        <v>3</v>
      </c>
      <c r="G25" s="3">
        <f t="shared" si="0"/>
        <v>12.5</v>
      </c>
    </row>
    <row r="26" spans="1:7" x14ac:dyDescent="0.25">
      <c r="A26" s="1">
        <v>23</v>
      </c>
      <c r="B26" s="34">
        <v>1123</v>
      </c>
      <c r="C26" s="3">
        <v>9.5</v>
      </c>
      <c r="D26" s="16">
        <v>6.5</v>
      </c>
      <c r="E26" s="3">
        <v>0</v>
      </c>
      <c r="F26" s="3">
        <v>0.5</v>
      </c>
      <c r="G26" s="3">
        <f t="shared" si="0"/>
        <v>16.5</v>
      </c>
    </row>
    <row r="27" spans="1:7" x14ac:dyDescent="0.25">
      <c r="A27" s="1">
        <v>24</v>
      </c>
      <c r="B27" s="34">
        <v>1124</v>
      </c>
      <c r="C27" s="3">
        <v>8.5</v>
      </c>
      <c r="D27" s="16">
        <v>1.5</v>
      </c>
      <c r="E27" s="3">
        <v>0.5</v>
      </c>
      <c r="F27" s="3">
        <v>5</v>
      </c>
      <c r="G27" s="3">
        <f t="shared" si="0"/>
        <v>15.5</v>
      </c>
    </row>
    <row r="28" spans="1:7" x14ac:dyDescent="0.25">
      <c r="A28" s="1">
        <v>25</v>
      </c>
      <c r="B28" s="34">
        <v>1125</v>
      </c>
      <c r="C28" s="3">
        <v>11</v>
      </c>
      <c r="D28" s="16">
        <v>5.5</v>
      </c>
      <c r="E28" s="3">
        <v>4</v>
      </c>
      <c r="F28" s="3">
        <v>2</v>
      </c>
      <c r="G28" s="3">
        <f t="shared" si="0"/>
        <v>22.5</v>
      </c>
    </row>
    <row r="29" spans="1:7" x14ac:dyDescent="0.25">
      <c r="A29" s="1">
        <v>26</v>
      </c>
      <c r="B29" s="34">
        <v>1126</v>
      </c>
      <c r="C29" s="3">
        <v>11</v>
      </c>
      <c r="D29" s="16">
        <v>6.5</v>
      </c>
      <c r="E29" s="3">
        <v>5</v>
      </c>
      <c r="F29" s="17">
        <v>6</v>
      </c>
      <c r="G29" s="3">
        <f t="shared" si="0"/>
        <v>28.5</v>
      </c>
    </row>
    <row r="30" spans="1:7" x14ac:dyDescent="0.25">
      <c r="A30" s="1">
        <v>27</v>
      </c>
      <c r="B30" s="34">
        <v>1127</v>
      </c>
      <c r="C30" s="3">
        <v>11</v>
      </c>
      <c r="D30" s="16">
        <v>4</v>
      </c>
      <c r="E30" s="3">
        <v>3</v>
      </c>
      <c r="F30" s="3">
        <v>2</v>
      </c>
      <c r="G30" s="3">
        <f t="shared" si="0"/>
        <v>20</v>
      </c>
    </row>
    <row r="31" spans="1:7" x14ac:dyDescent="0.25">
      <c r="A31" s="1">
        <v>28</v>
      </c>
      <c r="B31" s="34">
        <v>1128</v>
      </c>
      <c r="C31" s="3">
        <v>12.5</v>
      </c>
      <c r="D31" s="16">
        <v>2</v>
      </c>
      <c r="E31" s="3">
        <v>0</v>
      </c>
      <c r="F31" s="3">
        <v>7</v>
      </c>
      <c r="G31" s="3">
        <f t="shared" si="0"/>
        <v>21.5</v>
      </c>
    </row>
    <row r="32" spans="1:7" x14ac:dyDescent="0.25">
      <c r="A32" s="1">
        <v>29</v>
      </c>
      <c r="B32" s="34">
        <v>1129</v>
      </c>
      <c r="C32" s="3">
        <v>14</v>
      </c>
      <c r="D32" s="16">
        <v>11.5</v>
      </c>
      <c r="E32" s="3">
        <v>10</v>
      </c>
      <c r="F32" s="3">
        <v>4</v>
      </c>
      <c r="G32" s="3">
        <f t="shared" si="0"/>
        <v>39.5</v>
      </c>
    </row>
    <row r="33" spans="1:7" x14ac:dyDescent="0.25">
      <c r="A33" s="1">
        <v>30</v>
      </c>
      <c r="B33" s="34">
        <v>1130</v>
      </c>
      <c r="C33" s="3">
        <v>15</v>
      </c>
      <c r="D33" s="16">
        <v>1.5</v>
      </c>
      <c r="E33" s="3">
        <v>9</v>
      </c>
      <c r="F33" s="3">
        <v>6</v>
      </c>
      <c r="G33" s="3">
        <f t="shared" si="0"/>
        <v>31.5</v>
      </c>
    </row>
    <row r="34" spans="1:7" x14ac:dyDescent="0.25">
      <c r="A34" s="1">
        <v>31</v>
      </c>
      <c r="B34" s="34">
        <v>1131</v>
      </c>
      <c r="C34" s="3">
        <v>12</v>
      </c>
      <c r="D34" s="16">
        <v>8.5</v>
      </c>
      <c r="E34" s="3">
        <v>0</v>
      </c>
      <c r="F34" s="3">
        <v>0</v>
      </c>
      <c r="G34" s="3">
        <f t="shared" si="0"/>
        <v>20.5</v>
      </c>
    </row>
    <row r="35" spans="1:7" x14ac:dyDescent="0.25">
      <c r="A35" s="1">
        <v>32</v>
      </c>
      <c r="B35" s="34">
        <v>1132</v>
      </c>
      <c r="C35" s="3">
        <v>12</v>
      </c>
      <c r="D35" s="16">
        <v>1</v>
      </c>
      <c r="E35" s="3">
        <v>5</v>
      </c>
      <c r="F35" s="3">
        <v>2</v>
      </c>
      <c r="G35" s="3">
        <f t="shared" si="0"/>
        <v>20</v>
      </c>
    </row>
    <row r="36" spans="1:7" x14ac:dyDescent="0.25">
      <c r="A36" s="1">
        <v>33</v>
      </c>
      <c r="B36" s="34">
        <v>1133</v>
      </c>
      <c r="C36" s="3">
        <v>14</v>
      </c>
      <c r="D36" s="16">
        <v>7</v>
      </c>
      <c r="E36" s="3">
        <v>12.8</v>
      </c>
      <c r="F36" s="3">
        <v>14</v>
      </c>
      <c r="G36" s="3">
        <f t="shared" si="0"/>
        <v>47.8</v>
      </c>
    </row>
    <row r="37" spans="1:7" x14ac:dyDescent="0.25">
      <c r="A37" s="1">
        <v>34</v>
      </c>
      <c r="B37" s="34">
        <v>1134</v>
      </c>
      <c r="C37" s="3">
        <v>11</v>
      </c>
      <c r="D37" s="16">
        <v>13</v>
      </c>
      <c r="E37" s="3">
        <v>5</v>
      </c>
      <c r="F37" s="3">
        <v>10.5</v>
      </c>
      <c r="G37" s="3">
        <f t="shared" si="0"/>
        <v>39.5</v>
      </c>
    </row>
    <row r="38" spans="1:7" x14ac:dyDescent="0.25">
      <c r="A38" s="1">
        <v>35</v>
      </c>
      <c r="B38" s="34">
        <v>1135</v>
      </c>
      <c r="C38" s="3">
        <v>11.5</v>
      </c>
      <c r="D38" s="16">
        <v>5.5</v>
      </c>
      <c r="E38" s="3">
        <v>5</v>
      </c>
      <c r="F38" s="3">
        <v>10.5</v>
      </c>
      <c r="G38" s="3">
        <f t="shared" si="0"/>
        <v>32.5</v>
      </c>
    </row>
    <row r="39" spans="1:7" x14ac:dyDescent="0.25">
      <c r="A39" s="1">
        <v>36</v>
      </c>
      <c r="B39" s="34">
        <v>1136</v>
      </c>
      <c r="C39" s="3">
        <v>11</v>
      </c>
      <c r="D39" s="16">
        <v>6.5</v>
      </c>
      <c r="E39" s="3">
        <v>5.5</v>
      </c>
      <c r="F39" s="3">
        <v>8.5</v>
      </c>
      <c r="G39" s="3">
        <f t="shared" si="0"/>
        <v>31.5</v>
      </c>
    </row>
    <row r="40" spans="1:7" x14ac:dyDescent="0.25">
      <c r="A40" s="1">
        <v>37</v>
      </c>
      <c r="B40" s="34">
        <v>1137</v>
      </c>
      <c r="C40" s="3">
        <v>15</v>
      </c>
      <c r="D40" s="16">
        <v>11.5</v>
      </c>
      <c r="E40" s="3">
        <v>5</v>
      </c>
      <c r="F40" s="3">
        <v>10.5</v>
      </c>
      <c r="G40" s="3">
        <f t="shared" si="0"/>
        <v>42</v>
      </c>
    </row>
    <row r="41" spans="1:7" x14ac:dyDescent="0.25">
      <c r="A41" s="1">
        <v>38</v>
      </c>
      <c r="B41" s="34">
        <v>1138</v>
      </c>
      <c r="C41" s="3">
        <v>13.5</v>
      </c>
      <c r="D41" s="16">
        <v>11</v>
      </c>
      <c r="E41" s="3">
        <v>8</v>
      </c>
      <c r="F41" s="3">
        <v>5</v>
      </c>
      <c r="G41" s="3">
        <f t="shared" si="0"/>
        <v>37.5</v>
      </c>
    </row>
    <row r="42" spans="1:7" x14ac:dyDescent="0.25">
      <c r="A42" s="1">
        <v>39</v>
      </c>
      <c r="B42" s="34">
        <v>1139</v>
      </c>
      <c r="C42" s="3">
        <v>14</v>
      </c>
      <c r="D42" s="16">
        <v>0.5</v>
      </c>
      <c r="E42" s="3">
        <v>4.5</v>
      </c>
      <c r="F42" s="3">
        <v>6.5</v>
      </c>
      <c r="G42" s="3">
        <f t="shared" si="0"/>
        <v>25.5</v>
      </c>
    </row>
    <row r="43" spans="1:7" x14ac:dyDescent="0.25">
      <c r="A43" s="1">
        <v>40</v>
      </c>
      <c r="B43" s="34">
        <v>1140</v>
      </c>
      <c r="C43" s="3">
        <v>15</v>
      </c>
      <c r="D43" s="16">
        <v>14</v>
      </c>
      <c r="E43" s="3">
        <v>10</v>
      </c>
      <c r="F43" s="3">
        <v>14</v>
      </c>
      <c r="G43" s="3">
        <f t="shared" si="0"/>
        <v>53</v>
      </c>
    </row>
    <row r="44" spans="1:7" x14ac:dyDescent="0.25">
      <c r="A44" s="1">
        <v>41</v>
      </c>
      <c r="B44" s="34">
        <v>1141</v>
      </c>
      <c r="C44" s="3">
        <v>13</v>
      </c>
      <c r="D44" s="16">
        <v>0.5</v>
      </c>
      <c r="E44" s="3">
        <v>6</v>
      </c>
      <c r="F44" s="3">
        <v>10.5</v>
      </c>
      <c r="G44" s="3">
        <f t="shared" si="0"/>
        <v>30</v>
      </c>
    </row>
    <row r="45" spans="1:7" x14ac:dyDescent="0.25">
      <c r="A45" s="1">
        <v>42</v>
      </c>
      <c r="B45" s="34">
        <v>1142</v>
      </c>
      <c r="C45" s="3">
        <v>12.5</v>
      </c>
      <c r="D45" s="16">
        <v>13.5</v>
      </c>
      <c r="E45" s="3">
        <v>10.5</v>
      </c>
      <c r="F45" s="3">
        <v>10</v>
      </c>
      <c r="G45" s="3">
        <f t="shared" si="0"/>
        <v>46.5</v>
      </c>
    </row>
    <row r="46" spans="1:7" x14ac:dyDescent="0.25">
      <c r="A46" s="1">
        <v>43</v>
      </c>
      <c r="B46" s="34">
        <v>1143</v>
      </c>
      <c r="C46" s="3">
        <v>7</v>
      </c>
      <c r="D46" s="16">
        <v>5</v>
      </c>
      <c r="E46" s="3">
        <v>1</v>
      </c>
      <c r="F46" s="3">
        <v>2</v>
      </c>
      <c r="G46" s="3">
        <f t="shared" si="0"/>
        <v>15</v>
      </c>
    </row>
    <row r="47" spans="1:7" x14ac:dyDescent="0.25">
      <c r="A47" s="1">
        <v>44</v>
      </c>
      <c r="B47" s="34">
        <v>1144</v>
      </c>
      <c r="C47" s="3">
        <v>12</v>
      </c>
      <c r="D47" s="16">
        <v>7.5</v>
      </c>
      <c r="E47" s="3">
        <v>4.5</v>
      </c>
      <c r="F47" s="3">
        <v>8.5</v>
      </c>
      <c r="G47" s="3">
        <f t="shared" si="0"/>
        <v>32.5</v>
      </c>
    </row>
    <row r="48" spans="1:7" x14ac:dyDescent="0.25">
      <c r="A48" s="35">
        <v>45</v>
      </c>
      <c r="B48" s="36">
        <v>1145</v>
      </c>
      <c r="C48" s="22">
        <v>13</v>
      </c>
      <c r="D48" s="37">
        <v>6</v>
      </c>
      <c r="E48" s="22">
        <v>2.5</v>
      </c>
      <c r="F48" s="22">
        <v>4.5</v>
      </c>
      <c r="G48" s="22">
        <f t="shared" si="0"/>
        <v>26</v>
      </c>
    </row>
    <row r="49" spans="1:7" x14ac:dyDescent="0.25">
      <c r="A49" s="38"/>
      <c r="B49" s="39">
        <v>0</v>
      </c>
      <c r="C49" s="40">
        <v>0</v>
      </c>
      <c r="D49" s="41">
        <v>0</v>
      </c>
      <c r="E49" s="40">
        <v>0</v>
      </c>
      <c r="F49" s="40">
        <v>0</v>
      </c>
      <c r="G49" s="40">
        <f t="shared" ref="G49" si="1">SUM(C49:F49)</f>
        <v>0</v>
      </c>
    </row>
  </sheetData>
  <sortState xmlns:xlrd2="http://schemas.microsoft.com/office/spreadsheetml/2017/richdata2" ref="B4:G48">
    <sortCondition ref="B4:B48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8"/>
  <sheetViews>
    <sheetView tabSelected="1" topLeftCell="A25" zoomScale="85" zoomScaleNormal="85" workbookViewId="0">
      <selection activeCell="F15" sqref="F15"/>
    </sheetView>
  </sheetViews>
  <sheetFormatPr defaultRowHeight="15" x14ac:dyDescent="0.25"/>
  <cols>
    <col min="1" max="1" width="3.140625" bestFit="1" customWidth="1"/>
    <col min="2" max="2" width="6.140625" hidden="1" customWidth="1"/>
    <col min="3" max="3" width="6.28515625" hidden="1" customWidth="1"/>
    <col min="4" max="4" width="33.5703125" customWidth="1"/>
    <col min="5" max="5" width="6.85546875" style="43" customWidth="1"/>
    <col min="6" max="6" width="35.85546875" customWidth="1"/>
    <col min="7" max="7" width="17.85546875" customWidth="1"/>
    <col min="9" max="9" width="7" customWidth="1"/>
    <col min="10" max="10" width="7.140625" customWidth="1"/>
  </cols>
  <sheetData>
    <row r="1" spans="1:11" x14ac:dyDescent="0.25">
      <c r="C1" s="4"/>
      <c r="D1" s="4"/>
      <c r="E1" s="44"/>
      <c r="F1" s="6" t="s">
        <v>11</v>
      </c>
      <c r="G1" s="4"/>
    </row>
    <row r="2" spans="1:11" x14ac:dyDescent="0.25">
      <c r="C2" s="4"/>
      <c r="D2" s="4"/>
      <c r="E2" s="44"/>
      <c r="F2" s="71" t="s">
        <v>116</v>
      </c>
      <c r="G2" s="4"/>
    </row>
    <row r="3" spans="1:11" x14ac:dyDescent="0.25">
      <c r="C3" s="4"/>
      <c r="D3" s="4"/>
      <c r="E3" s="44"/>
      <c r="F3" s="71" t="s">
        <v>111</v>
      </c>
      <c r="G3" s="4"/>
    </row>
    <row r="4" spans="1:11" x14ac:dyDescent="0.25">
      <c r="C4" s="4"/>
      <c r="D4" s="4"/>
      <c r="E4" s="44"/>
      <c r="F4" s="71" t="s">
        <v>91</v>
      </c>
      <c r="G4" s="4"/>
    </row>
    <row r="5" spans="1:11" x14ac:dyDescent="0.25">
      <c r="C5" s="4"/>
      <c r="D5" s="4"/>
      <c r="E5" s="44"/>
      <c r="F5" s="71"/>
      <c r="G5" s="4"/>
    </row>
    <row r="6" spans="1:11" x14ac:dyDescent="0.25">
      <c r="C6" s="4"/>
      <c r="D6" s="4"/>
      <c r="E6" s="44"/>
      <c r="F6" s="71"/>
      <c r="G6" s="4"/>
    </row>
    <row r="7" spans="1:11" ht="28.15" customHeight="1" x14ac:dyDescent="0.25">
      <c r="C7" s="4"/>
      <c r="D7" s="4"/>
      <c r="E7" s="44"/>
      <c r="F7" s="8"/>
      <c r="G7" s="4"/>
      <c r="I7" s="78" t="s">
        <v>96</v>
      </c>
      <c r="J7" s="78"/>
    </row>
    <row r="8" spans="1:11" ht="45" x14ac:dyDescent="0.25">
      <c r="A8" s="70" t="s">
        <v>1</v>
      </c>
      <c r="B8" s="42" t="s">
        <v>92</v>
      </c>
      <c r="C8" s="42" t="s">
        <v>93</v>
      </c>
      <c r="D8" s="42" t="s">
        <v>7</v>
      </c>
      <c r="E8" s="42" t="s">
        <v>8</v>
      </c>
      <c r="F8" s="42" t="s">
        <v>9</v>
      </c>
      <c r="G8" s="42" t="s">
        <v>10</v>
      </c>
      <c r="H8" s="42" t="s">
        <v>94</v>
      </c>
      <c r="I8" s="42" t="s">
        <v>97</v>
      </c>
      <c r="J8" s="42" t="s">
        <v>98</v>
      </c>
      <c r="K8" s="42" t="s">
        <v>99</v>
      </c>
    </row>
    <row r="9" spans="1:11" x14ac:dyDescent="0.25">
      <c r="A9" s="1">
        <v>1</v>
      </c>
      <c r="B9" s="68">
        <v>1</v>
      </c>
      <c r="C9" s="34">
        <v>32</v>
      </c>
      <c r="D9" s="27" t="s">
        <v>30</v>
      </c>
      <c r="E9" s="28">
        <v>12</v>
      </c>
      <c r="F9" s="27" t="s">
        <v>129</v>
      </c>
      <c r="G9" s="27" t="s">
        <v>23</v>
      </c>
      <c r="H9" s="45">
        <v>53</v>
      </c>
      <c r="I9" s="16">
        <v>16</v>
      </c>
      <c r="J9" s="16">
        <v>20</v>
      </c>
      <c r="K9" s="16">
        <v>89</v>
      </c>
    </row>
    <row r="10" spans="1:11" x14ac:dyDescent="0.25">
      <c r="A10" s="1">
        <v>2</v>
      </c>
      <c r="B10" s="1">
        <v>4</v>
      </c>
      <c r="C10" s="34">
        <v>35</v>
      </c>
      <c r="D10" s="27" t="s">
        <v>45</v>
      </c>
      <c r="E10" s="28">
        <v>12</v>
      </c>
      <c r="F10" s="27" t="s">
        <v>27</v>
      </c>
      <c r="G10" s="27" t="s">
        <v>25</v>
      </c>
      <c r="H10" s="45">
        <v>46.5</v>
      </c>
      <c r="I10" s="16">
        <v>17</v>
      </c>
      <c r="J10" s="16">
        <v>18.75</v>
      </c>
      <c r="K10" s="16">
        <v>82.25</v>
      </c>
    </row>
    <row r="11" spans="1:11" x14ac:dyDescent="0.25">
      <c r="A11" s="1">
        <v>3</v>
      </c>
      <c r="B11" s="1">
        <v>14</v>
      </c>
      <c r="C11" s="34">
        <v>30</v>
      </c>
      <c r="D11" s="27" t="s">
        <v>53</v>
      </c>
      <c r="E11" s="28">
        <v>11</v>
      </c>
      <c r="F11" s="27" t="s">
        <v>26</v>
      </c>
      <c r="G11" s="27" t="s">
        <v>25</v>
      </c>
      <c r="H11" s="45">
        <v>42</v>
      </c>
      <c r="I11" s="16">
        <v>18.5</v>
      </c>
      <c r="J11" s="16">
        <v>18.5</v>
      </c>
      <c r="K11" s="16">
        <v>79</v>
      </c>
    </row>
    <row r="12" spans="1:11" x14ac:dyDescent="0.25">
      <c r="A12" s="1">
        <v>4</v>
      </c>
      <c r="B12" s="1">
        <v>16</v>
      </c>
      <c r="C12" s="34">
        <v>22</v>
      </c>
      <c r="D12" s="27" t="s">
        <v>40</v>
      </c>
      <c r="E12" s="28">
        <v>11</v>
      </c>
      <c r="F12" s="27" t="s">
        <v>26</v>
      </c>
      <c r="G12" s="27" t="s">
        <v>25</v>
      </c>
      <c r="H12" s="45">
        <v>47.8</v>
      </c>
      <c r="I12" s="16">
        <v>9.3000000000000007</v>
      </c>
      <c r="J12" s="16">
        <v>15</v>
      </c>
      <c r="K12" s="16">
        <v>72.099999999999994</v>
      </c>
    </row>
    <row r="13" spans="1:11" x14ac:dyDescent="0.25">
      <c r="A13" s="1">
        <v>5</v>
      </c>
      <c r="B13" s="1">
        <v>2</v>
      </c>
      <c r="C13" s="34">
        <v>36</v>
      </c>
      <c r="D13" s="27" t="s">
        <v>38</v>
      </c>
      <c r="E13" s="28">
        <v>11</v>
      </c>
      <c r="F13" s="27" t="s">
        <v>27</v>
      </c>
      <c r="G13" s="27" t="s">
        <v>25</v>
      </c>
      <c r="H13" s="45">
        <v>39.5</v>
      </c>
      <c r="I13" s="16">
        <v>13</v>
      </c>
      <c r="J13" s="16">
        <v>15.25</v>
      </c>
      <c r="K13" s="16">
        <v>67.75</v>
      </c>
    </row>
    <row r="14" spans="1:11" x14ac:dyDescent="0.25">
      <c r="A14" s="1">
        <v>6</v>
      </c>
      <c r="B14" s="1">
        <v>9</v>
      </c>
      <c r="C14" s="34">
        <v>39</v>
      </c>
      <c r="D14" s="27" t="s">
        <v>61</v>
      </c>
      <c r="E14" s="28">
        <v>11</v>
      </c>
      <c r="F14" s="27" t="s">
        <v>43</v>
      </c>
      <c r="G14" s="27" t="s">
        <v>25</v>
      </c>
      <c r="H14" s="45">
        <v>32.5</v>
      </c>
      <c r="I14" s="16">
        <v>16</v>
      </c>
      <c r="J14" s="16">
        <v>19</v>
      </c>
      <c r="K14" s="16">
        <v>67.5</v>
      </c>
    </row>
    <row r="15" spans="1:11" x14ac:dyDescent="0.25">
      <c r="A15" s="1">
        <v>7</v>
      </c>
      <c r="B15" s="1">
        <v>5</v>
      </c>
      <c r="C15" s="34">
        <v>37</v>
      </c>
      <c r="D15" s="27" t="s">
        <v>36</v>
      </c>
      <c r="E15" s="28">
        <v>12</v>
      </c>
      <c r="F15" s="27" t="s">
        <v>26</v>
      </c>
      <c r="G15" s="27" t="s">
        <v>25</v>
      </c>
      <c r="H15" s="45">
        <v>37.5</v>
      </c>
      <c r="I15" s="16">
        <v>15.5</v>
      </c>
      <c r="J15" s="16">
        <v>11.5</v>
      </c>
      <c r="K15" s="16">
        <v>64.5</v>
      </c>
    </row>
    <row r="16" spans="1:11" x14ac:dyDescent="0.25">
      <c r="A16" s="1">
        <v>8</v>
      </c>
      <c r="B16" s="1">
        <v>7</v>
      </c>
      <c r="C16" s="34">
        <v>38</v>
      </c>
      <c r="D16" s="27" t="s">
        <v>42</v>
      </c>
      <c r="E16" s="28">
        <v>12</v>
      </c>
      <c r="F16" s="27" t="s">
        <v>131</v>
      </c>
      <c r="G16" s="27" t="s">
        <v>25</v>
      </c>
      <c r="H16" s="45">
        <v>31.5</v>
      </c>
      <c r="I16" s="16">
        <v>18</v>
      </c>
      <c r="J16" s="16">
        <v>12.75</v>
      </c>
      <c r="K16" s="16">
        <v>62.25</v>
      </c>
    </row>
    <row r="17" spans="1:11" x14ac:dyDescent="0.25">
      <c r="A17" s="1">
        <v>9</v>
      </c>
      <c r="B17" s="1">
        <v>20</v>
      </c>
      <c r="C17" s="34">
        <v>24</v>
      </c>
      <c r="D17" s="27" t="s">
        <v>31</v>
      </c>
      <c r="E17" s="28">
        <v>12</v>
      </c>
      <c r="F17" s="27" t="s">
        <v>32</v>
      </c>
      <c r="G17" s="27" t="s">
        <v>33</v>
      </c>
      <c r="H17" s="45">
        <v>39.5</v>
      </c>
      <c r="I17" s="16">
        <v>8.3000000000000007</v>
      </c>
      <c r="J17" s="16">
        <v>12.65</v>
      </c>
      <c r="K17" s="16">
        <v>60.449999999999996</v>
      </c>
    </row>
    <row r="18" spans="1:11" x14ac:dyDescent="0.25">
      <c r="A18" s="1">
        <v>10</v>
      </c>
      <c r="B18" s="1">
        <v>19</v>
      </c>
      <c r="C18" s="34">
        <v>23</v>
      </c>
      <c r="D18" s="27" t="s">
        <v>63</v>
      </c>
      <c r="E18" s="28">
        <v>11</v>
      </c>
      <c r="F18" s="27" t="s">
        <v>64</v>
      </c>
      <c r="G18" s="27" t="s">
        <v>65</v>
      </c>
      <c r="H18" s="45">
        <v>32.5</v>
      </c>
      <c r="I18" s="16">
        <v>8.8000000000000007</v>
      </c>
      <c r="J18" s="16">
        <v>13.35</v>
      </c>
      <c r="K18" s="16">
        <v>54.65</v>
      </c>
    </row>
    <row r="19" spans="1:11" x14ac:dyDescent="0.25">
      <c r="A19" s="1">
        <v>11</v>
      </c>
      <c r="B19" s="1">
        <v>8</v>
      </c>
      <c r="C19" s="34">
        <v>40</v>
      </c>
      <c r="D19" s="27" t="s">
        <v>51</v>
      </c>
      <c r="E19" s="28">
        <v>11</v>
      </c>
      <c r="F19" s="27" t="s">
        <v>130</v>
      </c>
      <c r="G19" s="27" t="s">
        <v>28</v>
      </c>
      <c r="H19" s="45">
        <v>26</v>
      </c>
      <c r="I19" s="16">
        <v>8.8000000000000007</v>
      </c>
      <c r="J19" s="16">
        <v>19</v>
      </c>
      <c r="K19" s="16">
        <v>53.8</v>
      </c>
    </row>
    <row r="20" spans="1:11" x14ac:dyDescent="0.25">
      <c r="A20" s="1">
        <v>12</v>
      </c>
      <c r="B20" s="1">
        <v>17</v>
      </c>
      <c r="C20" s="34">
        <v>29</v>
      </c>
      <c r="D20" s="27" t="s">
        <v>29</v>
      </c>
      <c r="E20" s="28">
        <v>12</v>
      </c>
      <c r="F20" s="27" t="s">
        <v>130</v>
      </c>
      <c r="G20" s="27" t="s">
        <v>28</v>
      </c>
      <c r="H20" s="45">
        <v>31.5</v>
      </c>
      <c r="I20" s="16">
        <v>9.8000000000000007</v>
      </c>
      <c r="J20" s="16">
        <v>11.3</v>
      </c>
      <c r="K20" s="16">
        <v>52.599999999999994</v>
      </c>
    </row>
    <row r="21" spans="1:11" x14ac:dyDescent="0.25">
      <c r="A21" s="1">
        <v>13</v>
      </c>
      <c r="B21" s="1">
        <v>11</v>
      </c>
      <c r="C21" s="34">
        <v>28</v>
      </c>
      <c r="D21" s="27" t="s">
        <v>81</v>
      </c>
      <c r="E21" s="28">
        <v>10</v>
      </c>
      <c r="F21" s="27" t="s">
        <v>64</v>
      </c>
      <c r="G21" s="27" t="s">
        <v>65</v>
      </c>
      <c r="H21" s="45">
        <v>35.5</v>
      </c>
      <c r="I21" s="16">
        <v>10.3</v>
      </c>
      <c r="J21" s="16">
        <v>6.5</v>
      </c>
      <c r="K21" s="16">
        <v>52.3</v>
      </c>
    </row>
    <row r="22" spans="1:11" x14ac:dyDescent="0.25">
      <c r="A22" s="1">
        <v>14</v>
      </c>
      <c r="B22" s="1">
        <v>10</v>
      </c>
      <c r="C22" s="34">
        <v>31</v>
      </c>
      <c r="D22" s="27" t="s">
        <v>71</v>
      </c>
      <c r="E22" s="28">
        <v>11</v>
      </c>
      <c r="F22" s="27" t="s">
        <v>72</v>
      </c>
      <c r="G22" s="27" t="s">
        <v>25</v>
      </c>
      <c r="H22" s="45">
        <v>29.05</v>
      </c>
      <c r="I22" s="16">
        <v>7.8</v>
      </c>
      <c r="J22" s="16">
        <v>11</v>
      </c>
      <c r="K22" s="16">
        <v>47.85</v>
      </c>
    </row>
    <row r="23" spans="1:11" x14ac:dyDescent="0.25">
      <c r="A23" s="1">
        <v>15</v>
      </c>
      <c r="B23" s="1">
        <v>12</v>
      </c>
      <c r="C23" s="34">
        <v>21</v>
      </c>
      <c r="D23" s="27" t="s">
        <v>82</v>
      </c>
      <c r="E23" s="28">
        <v>12</v>
      </c>
      <c r="F23" s="27" t="s">
        <v>131</v>
      </c>
      <c r="G23" s="27" t="s">
        <v>25</v>
      </c>
      <c r="H23" s="45">
        <v>28.5</v>
      </c>
      <c r="I23" s="16">
        <v>7.3</v>
      </c>
      <c r="J23" s="16">
        <v>12</v>
      </c>
      <c r="K23" s="16">
        <v>47.8</v>
      </c>
    </row>
    <row r="24" spans="1:11" x14ac:dyDescent="0.25">
      <c r="A24" s="1">
        <v>16</v>
      </c>
      <c r="B24" s="1">
        <v>18</v>
      </c>
      <c r="C24" s="34">
        <v>27</v>
      </c>
      <c r="D24" s="27" t="s">
        <v>34</v>
      </c>
      <c r="E24" s="28">
        <v>12</v>
      </c>
      <c r="F24" s="27" t="s">
        <v>35</v>
      </c>
      <c r="G24" s="27" t="s">
        <v>24</v>
      </c>
      <c r="H24" s="45">
        <v>30</v>
      </c>
      <c r="I24" s="16">
        <v>5</v>
      </c>
      <c r="J24" s="16">
        <v>12.56</v>
      </c>
      <c r="K24" s="16">
        <v>47.56</v>
      </c>
    </row>
    <row r="25" spans="1:11" x14ac:dyDescent="0.25">
      <c r="A25" s="1">
        <v>17</v>
      </c>
      <c r="B25" s="1">
        <v>6</v>
      </c>
      <c r="C25" s="34">
        <v>34</v>
      </c>
      <c r="D25" s="27" t="s">
        <v>70</v>
      </c>
      <c r="E25" s="28">
        <v>9</v>
      </c>
      <c r="F25" s="27" t="s">
        <v>20</v>
      </c>
      <c r="G25" s="27" t="s">
        <v>21</v>
      </c>
      <c r="H25" s="45">
        <v>32.700000000000003</v>
      </c>
      <c r="I25" s="16">
        <v>3.9</v>
      </c>
      <c r="J25" s="16">
        <v>10.4</v>
      </c>
      <c r="K25" s="16">
        <v>47</v>
      </c>
    </row>
    <row r="26" spans="1:11" x14ac:dyDescent="0.25">
      <c r="A26" s="1">
        <v>18</v>
      </c>
      <c r="B26" s="1">
        <v>15</v>
      </c>
      <c r="C26" s="34">
        <v>26</v>
      </c>
      <c r="D26" s="27" t="s">
        <v>47</v>
      </c>
      <c r="E26" s="28">
        <v>12</v>
      </c>
      <c r="F26" s="27" t="s">
        <v>20</v>
      </c>
      <c r="G26" s="27" t="s">
        <v>21</v>
      </c>
      <c r="H26" s="45">
        <v>25.5</v>
      </c>
      <c r="I26" s="16">
        <v>5.9</v>
      </c>
      <c r="J26" s="16">
        <v>13.1</v>
      </c>
      <c r="K26" s="16">
        <v>44.5</v>
      </c>
    </row>
    <row r="27" spans="1:11" x14ac:dyDescent="0.25">
      <c r="A27" s="1">
        <v>19</v>
      </c>
      <c r="B27" s="1">
        <v>3</v>
      </c>
      <c r="C27" s="34">
        <v>33</v>
      </c>
      <c r="D27" s="27" t="s">
        <v>69</v>
      </c>
      <c r="E27" s="28">
        <v>11</v>
      </c>
      <c r="F27" s="27" t="s">
        <v>26</v>
      </c>
      <c r="G27" s="27" t="s">
        <v>25</v>
      </c>
      <c r="H27" s="45">
        <v>25</v>
      </c>
      <c r="I27" s="16">
        <v>8.8000000000000007</v>
      </c>
      <c r="J27" s="16">
        <v>10.25</v>
      </c>
      <c r="K27" s="16">
        <v>44.05</v>
      </c>
    </row>
    <row r="28" spans="1:11" x14ac:dyDescent="0.25">
      <c r="A28" s="1">
        <v>20</v>
      </c>
      <c r="B28" s="1">
        <v>13</v>
      </c>
      <c r="C28" s="34">
        <v>25</v>
      </c>
      <c r="D28" s="27" t="s">
        <v>68</v>
      </c>
      <c r="E28" s="28">
        <v>11</v>
      </c>
      <c r="F28" s="27" t="s">
        <v>43</v>
      </c>
      <c r="G28" s="27" t="s">
        <v>25</v>
      </c>
      <c r="H28" s="45">
        <v>22.5</v>
      </c>
      <c r="I28" s="16">
        <v>8.3000000000000007</v>
      </c>
      <c r="J28" s="16">
        <v>10.5</v>
      </c>
      <c r="K28" s="16">
        <v>41.3</v>
      </c>
    </row>
    <row r="29" spans="1:11" x14ac:dyDescent="0.25">
      <c r="A29" s="1">
        <v>21</v>
      </c>
      <c r="B29" s="1"/>
      <c r="C29" s="34"/>
      <c r="D29" s="27" t="s">
        <v>127</v>
      </c>
      <c r="E29" s="28">
        <v>12</v>
      </c>
      <c r="F29" s="27" t="s">
        <v>26</v>
      </c>
      <c r="G29" s="27" t="s">
        <v>25</v>
      </c>
      <c r="H29" s="45">
        <v>21.5</v>
      </c>
      <c r="I29" s="16">
        <v>0</v>
      </c>
      <c r="J29" s="16">
        <v>0</v>
      </c>
      <c r="K29" s="16">
        <v>21.5</v>
      </c>
    </row>
    <row r="30" spans="1:11" x14ac:dyDescent="0.25">
      <c r="A30" s="1">
        <v>22</v>
      </c>
      <c r="B30" s="1"/>
      <c r="C30" s="34"/>
      <c r="D30" s="27" t="s">
        <v>44</v>
      </c>
      <c r="E30" s="28">
        <v>12</v>
      </c>
      <c r="F30" s="27" t="s">
        <v>26</v>
      </c>
      <c r="G30" s="27" t="s">
        <v>25</v>
      </c>
      <c r="H30" s="45">
        <v>20.7</v>
      </c>
      <c r="I30" s="16">
        <v>0</v>
      </c>
      <c r="J30" s="16">
        <v>0</v>
      </c>
      <c r="K30" s="16">
        <v>20.7</v>
      </c>
    </row>
    <row r="31" spans="1:11" x14ac:dyDescent="0.25">
      <c r="A31" s="1">
        <v>23</v>
      </c>
      <c r="B31" s="1"/>
      <c r="C31" s="34"/>
      <c r="D31" s="27" t="s">
        <v>73</v>
      </c>
      <c r="E31" s="28">
        <v>11</v>
      </c>
      <c r="F31" s="27" t="s">
        <v>26</v>
      </c>
      <c r="G31" s="27" t="s">
        <v>25</v>
      </c>
      <c r="H31" s="45">
        <v>20.5</v>
      </c>
      <c r="I31" s="16">
        <v>0</v>
      </c>
      <c r="J31" s="16">
        <v>0</v>
      </c>
      <c r="K31" s="16">
        <v>20.5</v>
      </c>
    </row>
    <row r="32" spans="1:11" x14ac:dyDescent="0.25">
      <c r="A32" s="1">
        <v>24</v>
      </c>
      <c r="B32" s="1"/>
      <c r="C32" s="34"/>
      <c r="D32" s="27" t="s">
        <v>83</v>
      </c>
      <c r="E32" s="28">
        <v>12</v>
      </c>
      <c r="F32" s="27" t="s">
        <v>27</v>
      </c>
      <c r="G32" s="27" t="s">
        <v>25</v>
      </c>
      <c r="H32" s="45">
        <v>20.5</v>
      </c>
      <c r="I32" s="16">
        <v>0</v>
      </c>
      <c r="J32" s="16">
        <v>0</v>
      </c>
      <c r="K32" s="16">
        <v>20.5</v>
      </c>
    </row>
    <row r="33" spans="1:11" x14ac:dyDescent="0.25">
      <c r="A33" s="1">
        <v>25</v>
      </c>
      <c r="B33" s="1"/>
      <c r="C33" s="34"/>
      <c r="D33" s="27" t="s">
        <v>62</v>
      </c>
      <c r="E33" s="28">
        <v>11</v>
      </c>
      <c r="F33" s="27" t="s">
        <v>26</v>
      </c>
      <c r="G33" s="27" t="s">
        <v>25</v>
      </c>
      <c r="H33" s="45">
        <v>20.5</v>
      </c>
      <c r="I33" s="16">
        <v>0</v>
      </c>
      <c r="J33" s="16">
        <v>0</v>
      </c>
      <c r="K33" s="16">
        <v>20.5</v>
      </c>
    </row>
    <row r="34" spans="1:11" x14ac:dyDescent="0.25">
      <c r="A34" s="1">
        <v>26</v>
      </c>
      <c r="B34" s="1"/>
      <c r="C34" s="34"/>
      <c r="D34" s="27" t="s">
        <v>54</v>
      </c>
      <c r="E34" s="28">
        <v>12</v>
      </c>
      <c r="F34" s="27" t="s">
        <v>26</v>
      </c>
      <c r="G34" s="27" t="s">
        <v>25</v>
      </c>
      <c r="H34" s="45">
        <v>20</v>
      </c>
      <c r="I34" s="16">
        <v>0</v>
      </c>
      <c r="J34" s="16">
        <v>0</v>
      </c>
      <c r="K34" s="16">
        <v>20</v>
      </c>
    </row>
    <row r="35" spans="1:11" x14ac:dyDescent="0.25">
      <c r="A35" s="1">
        <v>27</v>
      </c>
      <c r="B35" s="1"/>
      <c r="C35" s="34"/>
      <c r="D35" s="27" t="s">
        <v>79</v>
      </c>
      <c r="E35" s="28">
        <v>12</v>
      </c>
      <c r="F35" s="27" t="s">
        <v>43</v>
      </c>
      <c r="G35" s="27" t="s">
        <v>25</v>
      </c>
      <c r="H35" s="45">
        <v>20</v>
      </c>
      <c r="I35" s="16">
        <v>0</v>
      </c>
      <c r="J35" s="16">
        <v>0</v>
      </c>
      <c r="K35" s="16">
        <v>20</v>
      </c>
    </row>
    <row r="36" spans="1:11" x14ac:dyDescent="0.25">
      <c r="A36" s="1">
        <v>28</v>
      </c>
      <c r="B36" s="1"/>
      <c r="C36" s="34"/>
      <c r="D36" s="27" t="s">
        <v>46</v>
      </c>
      <c r="E36" s="28">
        <v>12</v>
      </c>
      <c r="F36" s="27" t="s">
        <v>26</v>
      </c>
      <c r="G36" s="27" t="s">
        <v>25</v>
      </c>
      <c r="H36" s="45">
        <v>19.5</v>
      </c>
      <c r="I36" s="16">
        <v>0</v>
      </c>
      <c r="J36" s="16">
        <v>0</v>
      </c>
      <c r="K36" s="16">
        <v>19.5</v>
      </c>
    </row>
    <row r="37" spans="1:11" x14ac:dyDescent="0.25">
      <c r="A37" s="1">
        <v>29</v>
      </c>
      <c r="B37" s="1"/>
      <c r="C37" s="34"/>
      <c r="D37" s="27" t="s">
        <v>37</v>
      </c>
      <c r="E37" s="28">
        <v>12</v>
      </c>
      <c r="F37" s="27" t="s">
        <v>26</v>
      </c>
      <c r="G37" s="27" t="s">
        <v>25</v>
      </c>
      <c r="H37" s="45">
        <v>18</v>
      </c>
      <c r="I37" s="16">
        <v>0</v>
      </c>
      <c r="J37" s="16">
        <v>0</v>
      </c>
      <c r="K37" s="16">
        <v>18</v>
      </c>
    </row>
    <row r="38" spans="1:11" x14ac:dyDescent="0.25">
      <c r="A38" s="1">
        <v>30</v>
      </c>
      <c r="B38" s="1"/>
      <c r="C38" s="34"/>
      <c r="D38" s="27" t="s">
        <v>74</v>
      </c>
      <c r="E38" s="28">
        <v>11</v>
      </c>
      <c r="F38" s="27" t="s">
        <v>75</v>
      </c>
      <c r="G38" s="27" t="s">
        <v>22</v>
      </c>
      <c r="H38" s="45">
        <v>17.7</v>
      </c>
      <c r="I38" s="16">
        <v>0</v>
      </c>
      <c r="J38" s="16">
        <v>0</v>
      </c>
      <c r="K38" s="16">
        <v>17.7</v>
      </c>
    </row>
    <row r="39" spans="1:11" x14ac:dyDescent="0.25">
      <c r="A39" s="1">
        <v>31</v>
      </c>
      <c r="B39" s="1"/>
      <c r="C39" s="34"/>
      <c r="D39" s="27" t="s">
        <v>48</v>
      </c>
      <c r="E39" s="28">
        <v>12</v>
      </c>
      <c r="F39" s="27" t="s">
        <v>35</v>
      </c>
      <c r="G39" s="27" t="s">
        <v>24</v>
      </c>
      <c r="H39" s="45">
        <v>17.5</v>
      </c>
      <c r="I39" s="16">
        <v>0</v>
      </c>
      <c r="J39" s="16">
        <v>0</v>
      </c>
      <c r="K39" s="16">
        <v>17.5</v>
      </c>
    </row>
    <row r="40" spans="1:11" x14ac:dyDescent="0.25">
      <c r="A40" s="1">
        <v>32</v>
      </c>
      <c r="B40" s="1"/>
      <c r="C40" s="34"/>
      <c r="D40" s="27" t="s">
        <v>49</v>
      </c>
      <c r="E40" s="28">
        <v>12</v>
      </c>
      <c r="F40" s="27" t="s">
        <v>84</v>
      </c>
      <c r="G40" s="27" t="s">
        <v>25</v>
      </c>
      <c r="H40" s="45">
        <v>17</v>
      </c>
      <c r="I40" s="16">
        <v>0</v>
      </c>
      <c r="J40" s="16">
        <v>0</v>
      </c>
      <c r="K40" s="16">
        <v>17</v>
      </c>
    </row>
    <row r="41" spans="1:11" x14ac:dyDescent="0.25">
      <c r="A41" s="1">
        <v>33</v>
      </c>
      <c r="B41" s="1"/>
      <c r="C41" s="34"/>
      <c r="D41" s="27" t="s">
        <v>66</v>
      </c>
      <c r="E41" s="28">
        <v>11</v>
      </c>
      <c r="F41" s="27" t="s">
        <v>26</v>
      </c>
      <c r="G41" s="27" t="s">
        <v>25</v>
      </c>
      <c r="H41" s="45">
        <v>16.5</v>
      </c>
      <c r="I41" s="16">
        <v>0</v>
      </c>
      <c r="J41" s="16">
        <v>0</v>
      </c>
      <c r="K41" s="16">
        <v>16.5</v>
      </c>
    </row>
    <row r="42" spans="1:11" x14ac:dyDescent="0.25">
      <c r="A42" s="1">
        <v>34</v>
      </c>
      <c r="B42" s="1"/>
      <c r="C42" s="34"/>
      <c r="D42" s="27" t="s">
        <v>76</v>
      </c>
      <c r="E42" s="28">
        <v>11</v>
      </c>
      <c r="F42" s="27" t="s">
        <v>26</v>
      </c>
      <c r="G42" s="27" t="s">
        <v>25</v>
      </c>
      <c r="H42" s="45">
        <v>16.2</v>
      </c>
      <c r="I42" s="16">
        <v>0</v>
      </c>
      <c r="J42" s="16">
        <v>0</v>
      </c>
      <c r="K42" s="16">
        <v>16.2</v>
      </c>
    </row>
    <row r="43" spans="1:11" x14ac:dyDescent="0.25">
      <c r="A43" s="1">
        <v>35</v>
      </c>
      <c r="B43" s="1"/>
      <c r="C43" s="34"/>
      <c r="D43" s="27" t="s">
        <v>39</v>
      </c>
      <c r="E43" s="28">
        <v>12</v>
      </c>
      <c r="F43" s="27" t="s">
        <v>35</v>
      </c>
      <c r="G43" s="27" t="s">
        <v>24</v>
      </c>
      <c r="H43" s="45">
        <v>15.5</v>
      </c>
      <c r="I43" s="16">
        <v>0</v>
      </c>
      <c r="J43" s="16">
        <v>0</v>
      </c>
      <c r="K43" s="16">
        <v>15.5</v>
      </c>
    </row>
    <row r="44" spans="1:11" x14ac:dyDescent="0.25">
      <c r="A44" s="1">
        <v>36</v>
      </c>
      <c r="B44" s="1"/>
      <c r="C44" s="34"/>
      <c r="D44" s="27" t="s">
        <v>87</v>
      </c>
      <c r="E44" s="28">
        <v>12</v>
      </c>
      <c r="F44" s="27" t="s">
        <v>26</v>
      </c>
      <c r="G44" s="27" t="s">
        <v>25</v>
      </c>
      <c r="H44" s="45">
        <v>15</v>
      </c>
      <c r="I44" s="16">
        <v>0</v>
      </c>
      <c r="J44" s="16">
        <v>0</v>
      </c>
      <c r="K44" s="16">
        <v>15</v>
      </c>
    </row>
    <row r="45" spans="1:11" x14ac:dyDescent="0.25">
      <c r="A45" s="1">
        <v>37</v>
      </c>
      <c r="B45" s="1"/>
      <c r="C45" s="34"/>
      <c r="D45" s="27" t="s">
        <v>67</v>
      </c>
      <c r="E45" s="28">
        <v>10</v>
      </c>
      <c r="F45" s="27" t="s">
        <v>27</v>
      </c>
      <c r="G45" s="27" t="s">
        <v>25</v>
      </c>
      <c r="H45" s="45">
        <v>15</v>
      </c>
      <c r="I45" s="16">
        <v>0</v>
      </c>
      <c r="J45" s="16">
        <v>0</v>
      </c>
      <c r="K45" s="16">
        <v>15</v>
      </c>
    </row>
    <row r="46" spans="1:11" x14ac:dyDescent="0.25">
      <c r="A46" s="1">
        <v>38</v>
      </c>
      <c r="B46" s="1"/>
      <c r="C46" s="34"/>
      <c r="D46" s="27" t="s">
        <v>80</v>
      </c>
      <c r="E46" s="28">
        <v>12</v>
      </c>
      <c r="F46" s="27" t="s">
        <v>50</v>
      </c>
      <c r="G46" s="27" t="s">
        <v>25</v>
      </c>
      <c r="H46" s="45">
        <v>15</v>
      </c>
      <c r="I46" s="16">
        <v>0</v>
      </c>
      <c r="J46" s="16">
        <v>0</v>
      </c>
      <c r="K46" s="16">
        <v>15</v>
      </c>
    </row>
    <row r="47" spans="1:11" x14ac:dyDescent="0.25">
      <c r="A47" s="1">
        <v>39</v>
      </c>
      <c r="B47" s="1"/>
      <c r="C47" s="34"/>
      <c r="D47" s="27" t="s">
        <v>41</v>
      </c>
      <c r="E47" s="28">
        <v>12</v>
      </c>
      <c r="F47" s="27" t="s">
        <v>35</v>
      </c>
      <c r="G47" s="27" t="s">
        <v>24</v>
      </c>
      <c r="H47" s="45">
        <v>12.5</v>
      </c>
      <c r="I47" s="16">
        <v>0</v>
      </c>
      <c r="J47" s="16">
        <v>0</v>
      </c>
      <c r="K47" s="16">
        <v>12.5</v>
      </c>
    </row>
    <row r="48" spans="1:11" x14ac:dyDescent="0.25">
      <c r="A48" s="1">
        <v>40</v>
      </c>
      <c r="B48" s="1"/>
      <c r="C48" s="34"/>
      <c r="D48" s="27" t="s">
        <v>85</v>
      </c>
      <c r="E48" s="28">
        <v>12</v>
      </c>
      <c r="F48" s="27" t="s">
        <v>84</v>
      </c>
      <c r="G48" s="27" t="s">
        <v>25</v>
      </c>
      <c r="H48" s="45">
        <v>11.5</v>
      </c>
      <c r="I48" s="16">
        <v>0</v>
      </c>
      <c r="J48" s="16">
        <v>0</v>
      </c>
      <c r="K48" s="16">
        <v>11.5</v>
      </c>
    </row>
    <row r="49" spans="1:11" x14ac:dyDescent="0.25">
      <c r="A49" s="1">
        <v>41</v>
      </c>
      <c r="B49" s="1"/>
      <c r="C49" s="34"/>
      <c r="D49" s="27" t="s">
        <v>86</v>
      </c>
      <c r="E49" s="28">
        <v>12</v>
      </c>
      <c r="F49" s="27" t="s">
        <v>132</v>
      </c>
      <c r="G49" s="27" t="s">
        <v>25</v>
      </c>
      <c r="H49" s="45">
        <v>9.5</v>
      </c>
      <c r="I49" s="16">
        <v>0</v>
      </c>
      <c r="J49" s="16">
        <v>0</v>
      </c>
      <c r="K49" s="16">
        <v>9.5</v>
      </c>
    </row>
    <row r="50" spans="1:11" x14ac:dyDescent="0.25">
      <c r="A50" s="1">
        <v>42</v>
      </c>
      <c r="B50" s="1"/>
      <c r="C50" s="34"/>
      <c r="D50" s="27" t="s">
        <v>77</v>
      </c>
      <c r="E50" s="28">
        <v>11</v>
      </c>
      <c r="F50" s="27" t="s">
        <v>128</v>
      </c>
      <c r="G50" s="27" t="s">
        <v>78</v>
      </c>
      <c r="H50" s="45">
        <v>9.5</v>
      </c>
      <c r="I50" s="16">
        <v>0</v>
      </c>
      <c r="J50" s="16">
        <v>0</v>
      </c>
      <c r="K50" s="16">
        <v>9.5</v>
      </c>
    </row>
    <row r="51" spans="1:11" x14ac:dyDescent="0.25">
      <c r="A51" s="1">
        <v>43</v>
      </c>
      <c r="B51" s="1"/>
      <c r="C51" s="34"/>
      <c r="D51" s="27" t="s">
        <v>90</v>
      </c>
      <c r="E51" s="28">
        <v>12</v>
      </c>
      <c r="F51" s="27" t="s">
        <v>26</v>
      </c>
      <c r="G51" s="27" t="s">
        <v>25</v>
      </c>
      <c r="H51" s="45">
        <v>8</v>
      </c>
      <c r="I51" s="16">
        <v>0</v>
      </c>
      <c r="J51" s="16">
        <v>0</v>
      </c>
      <c r="K51" s="16">
        <v>8</v>
      </c>
    </row>
    <row r="52" spans="1:11" x14ac:dyDescent="0.25">
      <c r="A52" s="1">
        <v>44</v>
      </c>
      <c r="B52" s="1"/>
      <c r="C52" s="34"/>
      <c r="D52" s="27" t="s">
        <v>88</v>
      </c>
      <c r="E52" s="28">
        <v>12</v>
      </c>
      <c r="F52" s="27" t="s">
        <v>26</v>
      </c>
      <c r="G52" s="27" t="s">
        <v>25</v>
      </c>
      <c r="H52" s="45">
        <v>6.5</v>
      </c>
      <c r="I52" s="16">
        <v>0</v>
      </c>
      <c r="J52" s="16">
        <v>0</v>
      </c>
      <c r="K52" s="16">
        <v>6.5</v>
      </c>
    </row>
    <row r="53" spans="1:11" x14ac:dyDescent="0.25">
      <c r="A53" s="1">
        <v>45</v>
      </c>
      <c r="B53" s="1"/>
      <c r="C53" s="34"/>
      <c r="D53" s="27" t="s">
        <v>89</v>
      </c>
      <c r="E53" s="28">
        <v>12</v>
      </c>
      <c r="F53" s="27" t="s">
        <v>35</v>
      </c>
      <c r="G53" s="27" t="s">
        <v>24</v>
      </c>
      <c r="H53" s="45">
        <v>5.5</v>
      </c>
      <c r="I53" s="16">
        <v>0</v>
      </c>
      <c r="J53" s="16">
        <v>0</v>
      </c>
      <c r="K53" s="16">
        <v>5.5</v>
      </c>
    </row>
    <row r="55" spans="1:11" x14ac:dyDescent="0.25">
      <c r="A55" s="9" t="s">
        <v>14</v>
      </c>
      <c r="C55" s="4"/>
    </row>
    <row r="56" spans="1:11" x14ac:dyDescent="0.25">
      <c r="A56" s="10" t="s">
        <v>15</v>
      </c>
      <c r="B56" s="13"/>
      <c r="C56" s="4"/>
      <c r="F56" s="72" t="s">
        <v>17</v>
      </c>
    </row>
    <row r="57" spans="1:11" x14ac:dyDescent="0.25">
      <c r="A57" s="14" t="s">
        <v>16</v>
      </c>
      <c r="B57" s="14"/>
      <c r="C57" s="4"/>
      <c r="F57" s="14" t="s">
        <v>18</v>
      </c>
      <c r="H57" s="14" t="s">
        <v>121</v>
      </c>
    </row>
    <row r="58" spans="1:11" x14ac:dyDescent="0.25">
      <c r="A58" s="11"/>
      <c r="B58" s="14"/>
      <c r="C58" s="4"/>
      <c r="F58" s="14" t="s">
        <v>19</v>
      </c>
      <c r="H58" s="14" t="s">
        <v>122</v>
      </c>
    </row>
    <row r="59" spans="1:11" x14ac:dyDescent="0.25">
      <c r="B59" s="14"/>
      <c r="C59" s="4"/>
      <c r="F59" s="14" t="s">
        <v>118</v>
      </c>
      <c r="H59" s="14" t="s">
        <v>123</v>
      </c>
    </row>
    <row r="60" spans="1:11" x14ac:dyDescent="0.25">
      <c r="B60" s="14"/>
      <c r="C60" s="4"/>
      <c r="F60" s="14" t="s">
        <v>119</v>
      </c>
      <c r="H60" s="14" t="s">
        <v>124</v>
      </c>
    </row>
    <row r="61" spans="1:11" x14ac:dyDescent="0.25">
      <c r="B61" s="14"/>
      <c r="C61" s="4"/>
      <c r="F61" s="14" t="s">
        <v>120</v>
      </c>
    </row>
    <row r="62" spans="1:11" x14ac:dyDescent="0.25">
      <c r="B62" s="14"/>
      <c r="C62" s="4"/>
    </row>
    <row r="63" spans="1:11" x14ac:dyDescent="0.25">
      <c r="B63" s="14"/>
      <c r="C63" s="4"/>
    </row>
    <row r="64" spans="1:11" x14ac:dyDescent="0.25">
      <c r="B64" s="14"/>
      <c r="C64" s="4"/>
    </row>
    <row r="65" spans="2:3" x14ac:dyDescent="0.25">
      <c r="B65" s="14"/>
      <c r="C65" s="4"/>
    </row>
    <row r="66" spans="2:3" x14ac:dyDescent="0.25">
      <c r="B66" s="14"/>
      <c r="C66" s="4"/>
    </row>
    <row r="67" spans="2:3" x14ac:dyDescent="0.25">
      <c r="B67" s="14"/>
      <c r="C67" s="4"/>
    </row>
    <row r="68" spans="2:3" x14ac:dyDescent="0.25">
      <c r="B68" s="14"/>
      <c r="C68" s="4"/>
    </row>
  </sheetData>
  <sortState xmlns:xlrd2="http://schemas.microsoft.com/office/spreadsheetml/2017/richdata2" ref="B9:K28">
    <sortCondition descending="1" ref="K9:K28"/>
  </sortState>
  <mergeCells count="1">
    <mergeCell ref="I7:J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6"/>
  <sheetViews>
    <sheetView topLeftCell="A5" workbookViewId="0">
      <selection activeCell="H25" sqref="H25"/>
    </sheetView>
  </sheetViews>
  <sheetFormatPr defaultRowHeight="15" x14ac:dyDescent="0.25"/>
  <sheetData>
    <row r="1" spans="1:4" x14ac:dyDescent="0.25">
      <c r="B1" s="15" t="s">
        <v>100</v>
      </c>
    </row>
    <row r="2" spans="1:4" x14ac:dyDescent="0.25">
      <c r="B2" s="15" t="s">
        <v>101</v>
      </c>
    </row>
    <row r="5" spans="1:4" x14ac:dyDescent="0.25">
      <c r="A5" s="1" t="s">
        <v>102</v>
      </c>
      <c r="B5" s="1" t="s">
        <v>95</v>
      </c>
      <c r="C5" s="1" t="s">
        <v>103</v>
      </c>
      <c r="D5" s="1" t="s">
        <v>104</v>
      </c>
    </row>
    <row r="6" spans="1:4" x14ac:dyDescent="0.25">
      <c r="A6" s="1">
        <v>1</v>
      </c>
      <c r="B6" s="3">
        <v>16</v>
      </c>
      <c r="C6" s="1">
        <v>21</v>
      </c>
      <c r="D6" s="3">
        <v>12</v>
      </c>
    </row>
    <row r="7" spans="1:4" x14ac:dyDescent="0.25">
      <c r="A7" s="1">
        <v>2</v>
      </c>
      <c r="B7" s="3">
        <v>13</v>
      </c>
      <c r="C7" s="1">
        <v>22</v>
      </c>
      <c r="D7" s="3">
        <v>15</v>
      </c>
    </row>
    <row r="8" spans="1:4" x14ac:dyDescent="0.25">
      <c r="A8" s="1">
        <v>3</v>
      </c>
      <c r="B8" s="3">
        <v>8.8000000000000007</v>
      </c>
      <c r="C8" s="1">
        <v>23</v>
      </c>
      <c r="D8" s="3">
        <v>13.35</v>
      </c>
    </row>
    <row r="9" spans="1:4" x14ac:dyDescent="0.25">
      <c r="A9" s="1">
        <v>4</v>
      </c>
      <c r="B9" s="3">
        <v>17</v>
      </c>
      <c r="C9" s="1">
        <v>24</v>
      </c>
      <c r="D9" s="3">
        <v>12.65</v>
      </c>
    </row>
    <row r="10" spans="1:4" x14ac:dyDescent="0.25">
      <c r="A10" s="1">
        <v>5</v>
      </c>
      <c r="B10" s="3">
        <v>15.5</v>
      </c>
      <c r="C10" s="1">
        <v>25</v>
      </c>
      <c r="D10" s="3">
        <v>10.5</v>
      </c>
    </row>
    <row r="11" spans="1:4" x14ac:dyDescent="0.25">
      <c r="A11" s="1">
        <v>6</v>
      </c>
      <c r="B11" s="3">
        <v>3.9</v>
      </c>
      <c r="C11" s="1">
        <v>26</v>
      </c>
      <c r="D11" s="3">
        <v>13.1</v>
      </c>
    </row>
    <row r="12" spans="1:4" x14ac:dyDescent="0.25">
      <c r="A12" s="1">
        <v>7</v>
      </c>
      <c r="B12" s="3">
        <v>18</v>
      </c>
      <c r="C12" s="1">
        <v>27</v>
      </c>
      <c r="D12" s="3">
        <v>12.56</v>
      </c>
    </row>
    <row r="13" spans="1:4" x14ac:dyDescent="0.25">
      <c r="A13" s="1">
        <v>8</v>
      </c>
      <c r="B13" s="3">
        <v>8.8000000000000007</v>
      </c>
      <c r="C13" s="1">
        <v>28</v>
      </c>
      <c r="D13" s="3">
        <v>6.5</v>
      </c>
    </row>
    <row r="14" spans="1:4" x14ac:dyDescent="0.25">
      <c r="A14" s="1">
        <v>9</v>
      </c>
      <c r="B14" s="3">
        <v>16</v>
      </c>
      <c r="C14" s="1">
        <v>29</v>
      </c>
      <c r="D14" s="3">
        <v>11.3</v>
      </c>
    </row>
    <row r="15" spans="1:4" x14ac:dyDescent="0.25">
      <c r="A15" s="1">
        <v>10</v>
      </c>
      <c r="B15" s="3">
        <v>7.8</v>
      </c>
      <c r="C15" s="1">
        <v>30</v>
      </c>
      <c r="D15" s="3">
        <v>18.5</v>
      </c>
    </row>
    <row r="16" spans="1:4" x14ac:dyDescent="0.25">
      <c r="A16" s="1">
        <v>11</v>
      </c>
      <c r="B16" s="3">
        <v>10.3</v>
      </c>
      <c r="C16" s="1">
        <v>31</v>
      </c>
      <c r="D16" s="3">
        <v>11</v>
      </c>
    </row>
    <row r="17" spans="1:4" x14ac:dyDescent="0.25">
      <c r="A17" s="1">
        <v>12</v>
      </c>
      <c r="B17" s="3">
        <v>7.3</v>
      </c>
      <c r="C17" s="1">
        <v>32</v>
      </c>
      <c r="D17" s="3">
        <v>20</v>
      </c>
    </row>
    <row r="18" spans="1:4" x14ac:dyDescent="0.25">
      <c r="A18" s="1">
        <v>13</v>
      </c>
      <c r="B18" s="3">
        <v>8.3000000000000007</v>
      </c>
      <c r="C18" s="1">
        <v>33</v>
      </c>
      <c r="D18" s="3">
        <v>10.25</v>
      </c>
    </row>
    <row r="19" spans="1:4" x14ac:dyDescent="0.25">
      <c r="A19" s="1">
        <v>14</v>
      </c>
      <c r="B19" s="3">
        <v>18.5</v>
      </c>
      <c r="C19" s="1">
        <v>34</v>
      </c>
      <c r="D19" s="3">
        <v>10.4</v>
      </c>
    </row>
    <row r="20" spans="1:4" x14ac:dyDescent="0.25">
      <c r="A20" s="1">
        <v>15</v>
      </c>
      <c r="B20" s="3">
        <v>5.9</v>
      </c>
      <c r="C20" s="1">
        <v>35</v>
      </c>
      <c r="D20" s="3">
        <v>18.75</v>
      </c>
    </row>
    <row r="21" spans="1:4" x14ac:dyDescent="0.25">
      <c r="A21" s="1">
        <v>16</v>
      </c>
      <c r="B21" s="3">
        <v>9.3000000000000007</v>
      </c>
      <c r="C21" s="1">
        <v>36</v>
      </c>
      <c r="D21" s="3">
        <v>15.25</v>
      </c>
    </row>
    <row r="22" spans="1:4" x14ac:dyDescent="0.25">
      <c r="A22" s="1">
        <v>17</v>
      </c>
      <c r="B22" s="3">
        <v>9.8000000000000007</v>
      </c>
      <c r="C22" s="1">
        <v>37</v>
      </c>
      <c r="D22" s="3">
        <v>11.5</v>
      </c>
    </row>
    <row r="23" spans="1:4" x14ac:dyDescent="0.25">
      <c r="A23" s="1">
        <v>18</v>
      </c>
      <c r="B23" s="3">
        <v>5</v>
      </c>
      <c r="C23" s="1">
        <v>38</v>
      </c>
      <c r="D23" s="3">
        <v>12.75</v>
      </c>
    </row>
    <row r="24" spans="1:4" x14ac:dyDescent="0.25">
      <c r="A24" s="1">
        <v>19</v>
      </c>
      <c r="B24" s="3">
        <v>8.8000000000000007</v>
      </c>
      <c r="C24" s="1">
        <v>39</v>
      </c>
      <c r="D24" s="3">
        <v>19</v>
      </c>
    </row>
    <row r="25" spans="1:4" x14ac:dyDescent="0.25">
      <c r="A25" s="35">
        <v>20</v>
      </c>
      <c r="B25" s="22">
        <v>8.3000000000000007</v>
      </c>
      <c r="C25" s="35">
        <v>40</v>
      </c>
      <c r="D25" s="22">
        <v>19</v>
      </c>
    </row>
    <row r="26" spans="1:4" x14ac:dyDescent="0.25">
      <c r="A26" s="38">
        <v>0</v>
      </c>
      <c r="B26" s="38">
        <v>0</v>
      </c>
      <c r="C26" s="38">
        <v>0</v>
      </c>
      <c r="D26" s="38"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5"/>
  <sheetViews>
    <sheetView topLeftCell="B1" workbookViewId="0">
      <selection activeCell="F16" sqref="F16"/>
    </sheetView>
  </sheetViews>
  <sheetFormatPr defaultRowHeight="15" x14ac:dyDescent="0.25"/>
  <cols>
    <col min="1" max="1" width="30.140625" bestFit="1" customWidth="1"/>
    <col min="3" max="3" width="27.28515625" customWidth="1"/>
    <col min="4" max="4" width="15.140625" bestFit="1" customWidth="1"/>
    <col min="6" max="6" width="10.28515625" bestFit="1" customWidth="1"/>
  </cols>
  <sheetData>
    <row r="1" spans="1:6" x14ac:dyDescent="0.25">
      <c r="A1" s="4"/>
      <c r="B1" s="4"/>
      <c r="C1" s="6" t="s">
        <v>11</v>
      </c>
      <c r="D1" s="4"/>
    </row>
    <row r="2" spans="1:6" x14ac:dyDescent="0.25">
      <c r="A2" s="4"/>
      <c r="B2" s="4"/>
      <c r="C2" s="71" t="s">
        <v>117</v>
      </c>
      <c r="D2" s="4"/>
    </row>
    <row r="3" spans="1:6" x14ac:dyDescent="0.25">
      <c r="A3" s="79" t="s">
        <v>111</v>
      </c>
      <c r="B3" s="79"/>
      <c r="C3" s="79"/>
      <c r="D3" s="79"/>
      <c r="E3" s="79"/>
      <c r="F3" s="79"/>
    </row>
    <row r="4" spans="1:6" x14ac:dyDescent="0.25">
      <c r="A4" s="4"/>
      <c r="B4" s="4"/>
      <c r="C4" s="71" t="s">
        <v>105</v>
      </c>
      <c r="D4" s="4"/>
    </row>
    <row r="6" spans="1:6" x14ac:dyDescent="0.25">
      <c r="A6" s="5" t="s">
        <v>7</v>
      </c>
      <c r="B6" s="5" t="s">
        <v>8</v>
      </c>
      <c r="C6" s="5" t="s">
        <v>9</v>
      </c>
      <c r="D6" s="5" t="s">
        <v>10</v>
      </c>
      <c r="E6" s="69" t="s">
        <v>106</v>
      </c>
      <c r="F6" s="46" t="s">
        <v>107</v>
      </c>
    </row>
    <row r="7" spans="1:6" x14ac:dyDescent="0.25">
      <c r="A7" s="1" t="s">
        <v>30</v>
      </c>
      <c r="B7" s="34">
        <v>12</v>
      </c>
      <c r="C7" s="1" t="s">
        <v>129</v>
      </c>
      <c r="D7" s="1" t="s">
        <v>23</v>
      </c>
      <c r="E7" s="3">
        <v>89</v>
      </c>
      <c r="F7" s="1" t="s">
        <v>108</v>
      </c>
    </row>
    <row r="8" spans="1:6" x14ac:dyDescent="0.25">
      <c r="A8" s="1" t="s">
        <v>45</v>
      </c>
      <c r="B8" s="34">
        <v>12</v>
      </c>
      <c r="C8" s="1" t="s">
        <v>27</v>
      </c>
      <c r="D8" s="1" t="s">
        <v>25</v>
      </c>
      <c r="E8" s="3">
        <v>82.25</v>
      </c>
      <c r="F8" s="1" t="s">
        <v>109</v>
      </c>
    </row>
    <row r="9" spans="1:6" x14ac:dyDescent="0.25">
      <c r="A9" s="1" t="s">
        <v>53</v>
      </c>
      <c r="B9" s="34">
        <v>11</v>
      </c>
      <c r="C9" s="1" t="s">
        <v>26</v>
      </c>
      <c r="D9" s="1" t="s">
        <v>25</v>
      </c>
      <c r="E9" s="3">
        <v>79</v>
      </c>
      <c r="F9" s="1" t="s">
        <v>110</v>
      </c>
    </row>
    <row r="11" spans="1:6" x14ac:dyDescent="0.25">
      <c r="A11" s="73" t="s">
        <v>14</v>
      </c>
      <c r="C11" s="4"/>
    </row>
    <row r="12" spans="1:6" x14ac:dyDescent="0.25">
      <c r="A12" s="13" t="s">
        <v>15</v>
      </c>
      <c r="B12" s="13"/>
      <c r="C12" s="4"/>
    </row>
    <row r="13" spans="1:6" x14ac:dyDescent="0.25">
      <c r="A13" s="14" t="s">
        <v>16</v>
      </c>
      <c r="B13" s="14"/>
      <c r="C13" s="4"/>
    </row>
    <row r="14" spans="1:6" x14ac:dyDescent="0.25">
      <c r="A14" s="11"/>
      <c r="B14" s="14"/>
      <c r="C14" s="4"/>
    </row>
    <row r="15" spans="1:6" x14ac:dyDescent="0.25">
      <c r="A15" s="72" t="s">
        <v>17</v>
      </c>
      <c r="B15" s="14"/>
      <c r="C15" s="4"/>
    </row>
    <row r="16" spans="1:6" x14ac:dyDescent="0.25">
      <c r="A16" s="14" t="s">
        <v>18</v>
      </c>
      <c r="B16" s="14"/>
      <c r="C16" s="4"/>
    </row>
    <row r="17" spans="1:3" x14ac:dyDescent="0.25">
      <c r="A17" s="14" t="s">
        <v>19</v>
      </c>
      <c r="B17" s="14"/>
      <c r="C17" s="4"/>
    </row>
    <row r="18" spans="1:3" x14ac:dyDescent="0.25">
      <c r="A18" s="14" t="s">
        <v>118</v>
      </c>
      <c r="B18" s="14"/>
      <c r="C18" s="4"/>
    </row>
    <row r="19" spans="1:3" x14ac:dyDescent="0.25">
      <c r="A19" s="14" t="s">
        <v>119</v>
      </c>
      <c r="B19" s="14"/>
      <c r="C19" s="4"/>
    </row>
    <row r="20" spans="1:3" x14ac:dyDescent="0.25">
      <c r="A20" s="14" t="s">
        <v>120</v>
      </c>
      <c r="B20" s="14"/>
      <c r="C20" s="4"/>
    </row>
    <row r="21" spans="1:3" x14ac:dyDescent="0.25">
      <c r="A21" s="14" t="s">
        <v>121</v>
      </c>
      <c r="B21" s="14"/>
      <c r="C21" s="4"/>
    </row>
    <row r="22" spans="1:3" x14ac:dyDescent="0.25">
      <c r="A22" s="14" t="s">
        <v>122</v>
      </c>
      <c r="B22" s="14"/>
      <c r="C22" s="4"/>
    </row>
    <row r="23" spans="1:3" x14ac:dyDescent="0.25">
      <c r="A23" s="14" t="s">
        <v>123</v>
      </c>
      <c r="B23" s="14"/>
      <c r="C23" s="4"/>
    </row>
    <row r="24" spans="1:3" x14ac:dyDescent="0.25">
      <c r="A24" s="14" t="s">
        <v>124</v>
      </c>
      <c r="B24" s="14"/>
      <c r="C24" s="4"/>
    </row>
    <row r="25" spans="1:3" x14ac:dyDescent="0.25">
      <c r="A25" s="14"/>
      <c r="B25" s="4"/>
      <c r="C25" s="4"/>
    </row>
  </sheetData>
  <mergeCells count="1">
    <mergeCell ref="A3:F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"/>
  <sheetViews>
    <sheetView workbookViewId="0">
      <selection activeCell="D25" sqref="D25"/>
    </sheetView>
  </sheetViews>
  <sheetFormatPr defaultRowHeight="15" x14ac:dyDescent="0.25"/>
  <cols>
    <col min="1" max="1" width="4.7109375" style="43" customWidth="1"/>
    <col min="2" max="2" width="27.7109375" bestFit="1" customWidth="1"/>
    <col min="4" max="4" width="26.5703125" customWidth="1"/>
    <col min="5" max="5" width="15.140625" customWidth="1"/>
    <col min="7" max="7" width="7.5703125" bestFit="1" customWidth="1"/>
  </cols>
  <sheetData>
    <row r="1" spans="1:7" x14ac:dyDescent="0.25">
      <c r="B1" s="4"/>
      <c r="C1" s="4"/>
      <c r="D1" s="6" t="s">
        <v>11</v>
      </c>
      <c r="E1" s="4"/>
    </row>
    <row r="2" spans="1:7" x14ac:dyDescent="0.25">
      <c r="B2" s="4"/>
      <c r="C2" s="4"/>
      <c r="D2" s="71" t="s">
        <v>117</v>
      </c>
      <c r="E2" s="4"/>
    </row>
    <row r="3" spans="1:7" x14ac:dyDescent="0.25">
      <c r="B3" s="79" t="s">
        <v>111</v>
      </c>
      <c r="C3" s="79"/>
      <c r="D3" s="79"/>
      <c r="E3" s="79"/>
      <c r="F3" s="79"/>
      <c r="G3" s="79"/>
    </row>
    <row r="4" spans="1:7" x14ac:dyDescent="0.25">
      <c r="B4" s="4"/>
      <c r="C4" s="4"/>
      <c r="D4" s="71" t="s">
        <v>114</v>
      </c>
      <c r="E4" s="4"/>
    </row>
    <row r="6" spans="1:7" x14ac:dyDescent="0.25">
      <c r="A6" s="34" t="s">
        <v>1</v>
      </c>
      <c r="B6" s="5" t="s">
        <v>7</v>
      </c>
      <c r="C6" s="5" t="s">
        <v>8</v>
      </c>
      <c r="D6" s="5" t="s">
        <v>9</v>
      </c>
      <c r="E6" s="5" t="s">
        <v>10</v>
      </c>
      <c r="F6" s="69" t="s">
        <v>106</v>
      </c>
      <c r="G6" s="46" t="s">
        <v>112</v>
      </c>
    </row>
    <row r="7" spans="1:7" x14ac:dyDescent="0.25">
      <c r="A7" s="34">
        <v>1</v>
      </c>
      <c r="B7" s="1" t="s">
        <v>30</v>
      </c>
      <c r="C7" s="34">
        <v>12</v>
      </c>
      <c r="D7" s="1" t="s">
        <v>129</v>
      </c>
      <c r="E7" s="1" t="s">
        <v>23</v>
      </c>
      <c r="F7" s="3">
        <v>89</v>
      </c>
      <c r="G7" s="3">
        <v>6</v>
      </c>
    </row>
    <row r="8" spans="1:7" x14ac:dyDescent="0.25">
      <c r="A8" s="34">
        <v>2</v>
      </c>
      <c r="B8" s="1" t="s">
        <v>45</v>
      </c>
      <c r="C8" s="34">
        <v>12</v>
      </c>
      <c r="D8" s="1" t="s">
        <v>27</v>
      </c>
      <c r="E8" s="1" t="s">
        <v>25</v>
      </c>
      <c r="F8" s="3">
        <v>82.25</v>
      </c>
      <c r="G8" s="3">
        <v>6</v>
      </c>
    </row>
    <row r="9" spans="1:7" x14ac:dyDescent="0.25">
      <c r="A9" s="34">
        <v>3</v>
      </c>
      <c r="B9" s="1" t="s">
        <v>53</v>
      </c>
      <c r="C9" s="34">
        <v>11</v>
      </c>
      <c r="D9" s="1" t="s">
        <v>26</v>
      </c>
      <c r="E9" s="1" t="s">
        <v>25</v>
      </c>
      <c r="F9" s="3">
        <v>79</v>
      </c>
      <c r="G9" s="3">
        <v>6</v>
      </c>
    </row>
    <row r="10" spans="1:7" x14ac:dyDescent="0.25">
      <c r="A10" s="34">
        <v>4</v>
      </c>
      <c r="B10" s="1" t="s">
        <v>40</v>
      </c>
      <c r="C10" s="34">
        <v>11</v>
      </c>
      <c r="D10" s="1" t="s">
        <v>26</v>
      </c>
      <c r="E10" s="1" t="s">
        <v>25</v>
      </c>
      <c r="F10" s="3">
        <v>72.099999999999994</v>
      </c>
      <c r="G10" s="3">
        <v>6</v>
      </c>
    </row>
    <row r="11" spans="1:7" x14ac:dyDescent="0.25">
      <c r="A11" s="34">
        <v>5</v>
      </c>
      <c r="B11" s="1" t="s">
        <v>38</v>
      </c>
      <c r="C11" s="34">
        <v>11</v>
      </c>
      <c r="D11" s="1" t="s">
        <v>27</v>
      </c>
      <c r="E11" s="1" t="s">
        <v>25</v>
      </c>
      <c r="F11" s="3">
        <v>67.75</v>
      </c>
      <c r="G11" s="3">
        <v>6</v>
      </c>
    </row>
    <row r="12" spans="1:7" x14ac:dyDescent="0.25">
      <c r="A12" s="34">
        <v>6</v>
      </c>
      <c r="B12" s="1" t="s">
        <v>61</v>
      </c>
      <c r="C12" s="34">
        <v>11</v>
      </c>
      <c r="D12" s="1" t="s">
        <v>43</v>
      </c>
      <c r="E12" s="1" t="s">
        <v>25</v>
      </c>
      <c r="F12" s="3">
        <v>67.5</v>
      </c>
      <c r="G12" s="3">
        <v>6</v>
      </c>
    </row>
    <row r="13" spans="1:7" x14ac:dyDescent="0.25">
      <c r="A13" s="34">
        <v>7</v>
      </c>
      <c r="B13" s="1" t="s">
        <v>36</v>
      </c>
      <c r="C13" s="34">
        <v>12</v>
      </c>
      <c r="D13" s="1" t="s">
        <v>26</v>
      </c>
      <c r="E13" s="1" t="s">
        <v>25</v>
      </c>
      <c r="F13" s="3">
        <v>64.5</v>
      </c>
      <c r="G13" s="3">
        <v>6</v>
      </c>
    </row>
    <row r="14" spans="1:7" x14ac:dyDescent="0.25">
      <c r="A14" s="34">
        <v>8</v>
      </c>
      <c r="B14" s="1" t="s">
        <v>42</v>
      </c>
      <c r="C14" s="34">
        <v>12</v>
      </c>
      <c r="D14" s="1" t="s">
        <v>131</v>
      </c>
      <c r="E14" s="1" t="s">
        <v>25</v>
      </c>
      <c r="F14" s="3">
        <v>62.25</v>
      </c>
      <c r="G14" s="3">
        <v>6</v>
      </c>
    </row>
    <row r="15" spans="1:7" x14ac:dyDescent="0.25">
      <c r="A15" s="34">
        <v>9</v>
      </c>
      <c r="B15" s="1" t="s">
        <v>31</v>
      </c>
      <c r="C15" s="34">
        <v>12</v>
      </c>
      <c r="D15" s="1" t="s">
        <v>32</v>
      </c>
      <c r="E15" s="1" t="s">
        <v>33</v>
      </c>
      <c r="F15" s="3">
        <v>60.449999999999996</v>
      </c>
      <c r="G15" s="3">
        <v>6</v>
      </c>
    </row>
    <row r="16" spans="1:7" x14ac:dyDescent="0.25">
      <c r="A16" s="34">
        <v>10</v>
      </c>
      <c r="B16" s="1" t="s">
        <v>63</v>
      </c>
      <c r="C16" s="34">
        <v>11</v>
      </c>
      <c r="D16" s="1" t="s">
        <v>64</v>
      </c>
      <c r="E16" s="1" t="s">
        <v>65</v>
      </c>
      <c r="F16" s="3">
        <v>54.65</v>
      </c>
      <c r="G16" s="3">
        <v>6</v>
      </c>
    </row>
    <row r="19" spans="1:4" x14ac:dyDescent="0.25">
      <c r="A19" s="74"/>
      <c r="B19" s="73" t="s">
        <v>14</v>
      </c>
      <c r="D19" s="4"/>
    </row>
    <row r="20" spans="1:4" x14ac:dyDescent="0.25">
      <c r="A20" s="74"/>
      <c r="B20" s="13" t="s">
        <v>15</v>
      </c>
      <c r="C20" s="13"/>
      <c r="D20" s="4"/>
    </row>
    <row r="21" spans="1:4" x14ac:dyDescent="0.25">
      <c r="A21" s="74"/>
      <c r="B21" s="14" t="s">
        <v>16</v>
      </c>
      <c r="C21" s="14"/>
      <c r="D21" s="4"/>
    </row>
    <row r="22" spans="1:4" x14ac:dyDescent="0.25">
      <c r="A22" s="74"/>
      <c r="B22" s="14"/>
      <c r="C22" s="14"/>
      <c r="D22" s="4"/>
    </row>
    <row r="23" spans="1:4" x14ac:dyDescent="0.25">
      <c r="A23" s="74"/>
      <c r="B23" s="72" t="s">
        <v>17</v>
      </c>
      <c r="C23" s="14"/>
      <c r="D23" s="4"/>
    </row>
    <row r="24" spans="1:4" x14ac:dyDescent="0.25">
      <c r="A24" s="74"/>
      <c r="B24" s="14" t="s">
        <v>18</v>
      </c>
      <c r="C24" s="14"/>
      <c r="D24" s="4"/>
    </row>
    <row r="25" spans="1:4" x14ac:dyDescent="0.25">
      <c r="A25" s="74"/>
      <c r="B25" s="14" t="s">
        <v>19</v>
      </c>
      <c r="C25" s="14"/>
      <c r="D25" s="4"/>
    </row>
    <row r="26" spans="1:4" x14ac:dyDescent="0.25">
      <c r="A26" s="74"/>
      <c r="B26" s="14" t="s">
        <v>118</v>
      </c>
      <c r="C26" s="14"/>
      <c r="D26" s="4"/>
    </row>
    <row r="27" spans="1:4" x14ac:dyDescent="0.25">
      <c r="A27" s="74"/>
      <c r="B27" s="14" t="s">
        <v>119</v>
      </c>
      <c r="C27" s="14"/>
      <c r="D27" s="4"/>
    </row>
    <row r="28" spans="1:4" x14ac:dyDescent="0.25">
      <c r="A28" s="74"/>
      <c r="B28" s="14" t="s">
        <v>120</v>
      </c>
      <c r="C28" s="14"/>
      <c r="D28" s="4"/>
    </row>
    <row r="29" spans="1:4" x14ac:dyDescent="0.25">
      <c r="A29" s="74"/>
      <c r="B29" s="14" t="s">
        <v>121</v>
      </c>
      <c r="C29" s="14"/>
      <c r="D29" s="4"/>
    </row>
    <row r="30" spans="1:4" x14ac:dyDescent="0.25">
      <c r="A30" s="74"/>
      <c r="B30" s="14" t="s">
        <v>122</v>
      </c>
      <c r="C30" s="14"/>
      <c r="D30" s="4"/>
    </row>
    <row r="31" spans="1:4" x14ac:dyDescent="0.25">
      <c r="A31" s="74"/>
      <c r="B31" s="14" t="s">
        <v>123</v>
      </c>
      <c r="C31" s="14"/>
      <c r="D31" s="4"/>
    </row>
    <row r="32" spans="1:4" x14ac:dyDescent="0.25">
      <c r="A32" s="74"/>
      <c r="B32" s="14" t="s">
        <v>124</v>
      </c>
      <c r="C32" s="14"/>
      <c r="D32" s="4"/>
    </row>
    <row r="33" spans="1:4" x14ac:dyDescent="0.25">
      <c r="A33" s="74"/>
      <c r="B33" s="14"/>
      <c r="C33" s="4"/>
      <c r="D33" s="4"/>
    </row>
  </sheetData>
  <mergeCells count="1">
    <mergeCell ref="B3:G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5"/>
  <sheetViews>
    <sheetView workbookViewId="0">
      <selection activeCell="K17" sqref="K17"/>
    </sheetView>
  </sheetViews>
  <sheetFormatPr defaultRowHeight="15" x14ac:dyDescent="0.25"/>
  <cols>
    <col min="1" max="1" width="4.7109375" style="43" customWidth="1"/>
    <col min="2" max="2" width="31" customWidth="1"/>
    <col min="3" max="3" width="8.5703125" customWidth="1"/>
    <col min="4" max="4" width="30.5703125" customWidth="1"/>
    <col min="5" max="5" width="16" bestFit="1" customWidth="1"/>
    <col min="7" max="7" width="7.5703125" bestFit="1" customWidth="1"/>
    <col min="8" max="8" width="6" customWidth="1"/>
  </cols>
  <sheetData>
    <row r="1" spans="1:8" x14ac:dyDescent="0.25">
      <c r="B1" s="4"/>
      <c r="C1" s="4"/>
      <c r="D1" s="6" t="s">
        <v>11</v>
      </c>
      <c r="E1" s="4"/>
    </row>
    <row r="2" spans="1:8" x14ac:dyDescent="0.25">
      <c r="B2" s="4"/>
      <c r="C2" s="4"/>
      <c r="D2" s="7" t="s">
        <v>117</v>
      </c>
      <c r="E2" s="4"/>
    </row>
    <row r="3" spans="1:8" x14ac:dyDescent="0.25">
      <c r="B3" s="79" t="s">
        <v>111</v>
      </c>
      <c r="C3" s="79"/>
      <c r="D3" s="79"/>
      <c r="E3" s="79"/>
      <c r="F3" s="79"/>
      <c r="G3" s="79"/>
    </row>
    <row r="4" spans="1:8" x14ac:dyDescent="0.25">
      <c r="B4" s="4"/>
      <c r="C4" s="4"/>
      <c r="D4" s="7" t="s">
        <v>113</v>
      </c>
      <c r="E4" s="4"/>
    </row>
    <row r="6" spans="1:8" x14ac:dyDescent="0.25">
      <c r="A6" s="34" t="s">
        <v>1</v>
      </c>
      <c r="B6" s="5" t="s">
        <v>7</v>
      </c>
      <c r="C6" s="5" t="s">
        <v>8</v>
      </c>
      <c r="D6" s="5" t="s">
        <v>9</v>
      </c>
      <c r="E6" s="5" t="s">
        <v>10</v>
      </c>
      <c r="F6" s="69" t="s">
        <v>106</v>
      </c>
      <c r="G6" s="46" t="s">
        <v>112</v>
      </c>
      <c r="H6" s="75" t="s">
        <v>133</v>
      </c>
    </row>
    <row r="7" spans="1:8" x14ac:dyDescent="0.25">
      <c r="A7" s="34">
        <v>1</v>
      </c>
      <c r="B7" s="1" t="s">
        <v>30</v>
      </c>
      <c r="C7" s="34">
        <v>12</v>
      </c>
      <c r="D7" s="1" t="s">
        <v>129</v>
      </c>
      <c r="E7" s="1" t="s">
        <v>23</v>
      </c>
      <c r="F7" s="3">
        <v>89</v>
      </c>
      <c r="G7" s="3">
        <v>6</v>
      </c>
      <c r="H7" s="76">
        <v>100</v>
      </c>
    </row>
    <row r="8" spans="1:8" x14ac:dyDescent="0.25">
      <c r="A8" s="34">
        <v>2</v>
      </c>
      <c r="B8" s="1" t="s">
        <v>45</v>
      </c>
      <c r="C8" s="34">
        <v>12</v>
      </c>
      <c r="D8" s="1" t="s">
        <v>27</v>
      </c>
      <c r="E8" s="1" t="s">
        <v>25</v>
      </c>
      <c r="F8" s="3">
        <v>82.25</v>
      </c>
      <c r="G8" s="3">
        <v>6</v>
      </c>
      <c r="H8" s="76">
        <v>100</v>
      </c>
    </row>
    <row r="9" spans="1:8" x14ac:dyDescent="0.25">
      <c r="A9" s="34">
        <v>3</v>
      </c>
      <c r="B9" s="1" t="s">
        <v>53</v>
      </c>
      <c r="C9" s="34">
        <v>11</v>
      </c>
      <c r="D9" s="1" t="s">
        <v>26</v>
      </c>
      <c r="E9" s="1" t="s">
        <v>25</v>
      </c>
      <c r="F9" s="3">
        <v>79</v>
      </c>
      <c r="G9" s="3">
        <v>6</v>
      </c>
      <c r="H9" s="76">
        <v>100</v>
      </c>
    </row>
    <row r="10" spans="1:8" x14ac:dyDescent="0.25">
      <c r="A10" s="34">
        <v>4</v>
      </c>
      <c r="B10" s="1" t="s">
        <v>40</v>
      </c>
      <c r="C10" s="34">
        <v>11</v>
      </c>
      <c r="D10" s="1" t="s">
        <v>26</v>
      </c>
      <c r="E10" s="1" t="s">
        <v>25</v>
      </c>
      <c r="F10" s="3">
        <v>72.099999999999994</v>
      </c>
      <c r="G10" s="3">
        <v>6</v>
      </c>
      <c r="H10" s="76">
        <v>100</v>
      </c>
    </row>
    <row r="11" spans="1:8" x14ac:dyDescent="0.25">
      <c r="A11" s="34">
        <v>5</v>
      </c>
      <c r="B11" s="1" t="s">
        <v>38</v>
      </c>
      <c r="C11" s="34">
        <v>11</v>
      </c>
      <c r="D11" s="1" t="s">
        <v>27</v>
      </c>
      <c r="E11" s="1" t="s">
        <v>25</v>
      </c>
      <c r="F11" s="3">
        <v>67.75</v>
      </c>
      <c r="G11" s="3">
        <v>6</v>
      </c>
      <c r="H11" s="76">
        <v>100</v>
      </c>
    </row>
    <row r="12" spans="1:8" x14ac:dyDescent="0.25">
      <c r="A12" s="34">
        <v>6</v>
      </c>
      <c r="B12" s="1" t="s">
        <v>61</v>
      </c>
      <c r="C12" s="34">
        <v>11</v>
      </c>
      <c r="D12" s="1" t="s">
        <v>43</v>
      </c>
      <c r="E12" s="1" t="s">
        <v>25</v>
      </c>
      <c r="F12" s="3">
        <v>67.5</v>
      </c>
      <c r="G12" s="3">
        <v>6</v>
      </c>
      <c r="H12" s="76">
        <v>100</v>
      </c>
    </row>
    <row r="13" spans="1:8" x14ac:dyDescent="0.25">
      <c r="A13" s="34">
        <v>7</v>
      </c>
      <c r="B13" s="1" t="s">
        <v>36</v>
      </c>
      <c r="C13" s="34">
        <v>12</v>
      </c>
      <c r="D13" s="1" t="s">
        <v>26</v>
      </c>
      <c r="E13" s="1" t="s">
        <v>25</v>
      </c>
      <c r="F13" s="3">
        <v>64.5</v>
      </c>
      <c r="G13" s="3">
        <v>6</v>
      </c>
      <c r="H13" s="76">
        <v>100</v>
      </c>
    </row>
    <row r="14" spans="1:8" x14ac:dyDescent="0.25">
      <c r="A14" s="34">
        <v>8</v>
      </c>
      <c r="B14" s="1" t="s">
        <v>42</v>
      </c>
      <c r="C14" s="34">
        <v>12</v>
      </c>
      <c r="D14" s="1" t="s">
        <v>131</v>
      </c>
      <c r="E14" s="1" t="s">
        <v>25</v>
      </c>
      <c r="F14" s="3">
        <v>62.25</v>
      </c>
      <c r="G14" s="3">
        <v>6</v>
      </c>
      <c r="H14" s="76">
        <v>100</v>
      </c>
    </row>
    <row r="15" spans="1:8" x14ac:dyDescent="0.25">
      <c r="A15" s="34">
        <v>9</v>
      </c>
      <c r="B15" s="1" t="s">
        <v>31</v>
      </c>
      <c r="C15" s="34">
        <v>12</v>
      </c>
      <c r="D15" s="1" t="s">
        <v>32</v>
      </c>
      <c r="E15" s="1" t="s">
        <v>33</v>
      </c>
      <c r="F15" s="3">
        <v>60.449999999999996</v>
      </c>
      <c r="G15" s="3">
        <v>6</v>
      </c>
      <c r="H15" s="76">
        <v>100</v>
      </c>
    </row>
    <row r="16" spans="1:8" x14ac:dyDescent="0.25">
      <c r="A16" s="34">
        <v>10</v>
      </c>
      <c r="B16" s="1" t="s">
        <v>63</v>
      </c>
      <c r="C16" s="34">
        <v>11</v>
      </c>
      <c r="D16" s="1" t="s">
        <v>64</v>
      </c>
      <c r="E16" s="1" t="s">
        <v>65</v>
      </c>
      <c r="F16" s="3">
        <v>54.65</v>
      </c>
      <c r="G16" s="3">
        <v>6</v>
      </c>
      <c r="H16" s="76">
        <v>100</v>
      </c>
    </row>
    <row r="17" spans="1:8" x14ac:dyDescent="0.25">
      <c r="A17" s="34">
        <v>12</v>
      </c>
      <c r="B17" s="1" t="s">
        <v>29</v>
      </c>
      <c r="C17" s="34">
        <v>12</v>
      </c>
      <c r="D17" s="1" t="s">
        <v>130</v>
      </c>
      <c r="E17" s="1" t="s">
        <v>28</v>
      </c>
      <c r="F17" s="3">
        <v>52.599999999999994</v>
      </c>
      <c r="G17" s="3">
        <v>5.5</v>
      </c>
      <c r="H17" s="76">
        <v>87.014061207609572</v>
      </c>
    </row>
    <row r="18" spans="1:8" x14ac:dyDescent="0.25">
      <c r="A18" s="34">
        <v>15</v>
      </c>
      <c r="B18" s="1" t="s">
        <v>82</v>
      </c>
      <c r="C18" s="34">
        <v>12</v>
      </c>
      <c r="D18" s="1" t="s">
        <v>131</v>
      </c>
      <c r="E18" s="1" t="s">
        <v>25</v>
      </c>
      <c r="F18" s="3">
        <v>47.8</v>
      </c>
      <c r="G18" s="3">
        <v>5.5</v>
      </c>
      <c r="H18" s="76">
        <v>79.073614557485527</v>
      </c>
    </row>
    <row r="19" spans="1:8" x14ac:dyDescent="0.25">
      <c r="A19" s="34">
        <v>16</v>
      </c>
      <c r="B19" s="1" t="s">
        <v>34</v>
      </c>
      <c r="C19" s="34">
        <v>12</v>
      </c>
      <c r="D19" s="1" t="s">
        <v>35</v>
      </c>
      <c r="E19" s="1" t="s">
        <v>24</v>
      </c>
      <c r="F19" s="3">
        <v>47.56</v>
      </c>
      <c r="G19" s="3">
        <v>5.5</v>
      </c>
      <c r="H19" s="76">
        <v>78.676592224979316</v>
      </c>
    </row>
    <row r="21" spans="1:8" x14ac:dyDescent="0.25">
      <c r="B21" s="9" t="s">
        <v>14</v>
      </c>
      <c r="D21" s="4"/>
    </row>
    <row r="22" spans="1:8" x14ac:dyDescent="0.25">
      <c r="B22" s="10" t="s">
        <v>15</v>
      </c>
      <c r="C22" s="13"/>
      <c r="D22" s="4"/>
    </row>
    <row r="23" spans="1:8" x14ac:dyDescent="0.25">
      <c r="B23" s="11" t="s">
        <v>16</v>
      </c>
      <c r="C23" s="14"/>
      <c r="D23" s="4"/>
    </row>
    <row r="24" spans="1:8" x14ac:dyDescent="0.25">
      <c r="B24" s="11"/>
      <c r="C24" s="14"/>
      <c r="D24" s="4"/>
    </row>
    <row r="25" spans="1:8" x14ac:dyDescent="0.25">
      <c r="B25" s="12" t="s">
        <v>17</v>
      </c>
      <c r="C25" s="14"/>
      <c r="D25" s="4"/>
    </row>
    <row r="26" spans="1:8" x14ac:dyDescent="0.25">
      <c r="B26" s="11" t="s">
        <v>18</v>
      </c>
      <c r="C26" s="14"/>
      <c r="D26" s="4"/>
    </row>
    <row r="27" spans="1:8" x14ac:dyDescent="0.25">
      <c r="B27" s="11" t="s">
        <v>19</v>
      </c>
      <c r="C27" s="14"/>
      <c r="D27" s="4"/>
    </row>
    <row r="28" spans="1:8" x14ac:dyDescent="0.25">
      <c r="B28" s="14" t="s">
        <v>118</v>
      </c>
      <c r="C28" s="14"/>
      <c r="D28" s="4"/>
    </row>
    <row r="29" spans="1:8" x14ac:dyDescent="0.25">
      <c r="B29" s="14" t="s">
        <v>119</v>
      </c>
      <c r="C29" s="14"/>
      <c r="D29" s="4"/>
    </row>
    <row r="30" spans="1:8" x14ac:dyDescent="0.25">
      <c r="B30" s="11" t="s">
        <v>120</v>
      </c>
      <c r="C30" s="14"/>
      <c r="D30" s="4"/>
    </row>
    <row r="31" spans="1:8" x14ac:dyDescent="0.25">
      <c r="B31" s="14" t="s">
        <v>121</v>
      </c>
      <c r="C31" s="14"/>
      <c r="D31" s="4"/>
    </row>
    <row r="32" spans="1:8" x14ac:dyDescent="0.25">
      <c r="B32" s="14" t="s">
        <v>122</v>
      </c>
      <c r="C32" s="14"/>
      <c r="D32" s="4"/>
    </row>
    <row r="33" spans="2:4" x14ac:dyDescent="0.25">
      <c r="B33" s="14" t="s">
        <v>123</v>
      </c>
      <c r="C33" s="14"/>
      <c r="D33" s="4"/>
    </row>
    <row r="34" spans="2:4" x14ac:dyDescent="0.25">
      <c r="B34" s="14" t="s">
        <v>124</v>
      </c>
      <c r="C34" s="14"/>
      <c r="D34" s="4"/>
    </row>
    <row r="35" spans="2:4" x14ac:dyDescent="0.25">
      <c r="B35" s="14"/>
      <c r="C35" s="4"/>
      <c r="D35" s="4"/>
    </row>
  </sheetData>
  <mergeCells count="1">
    <mergeCell ref="B3:G3"/>
  </mergeCells>
  <pageMargins left="0.70866141732283472" right="0.70866141732283472" top="0.74803149606299213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3"/>
  <sheetViews>
    <sheetView workbookViewId="0">
      <selection activeCell="E22" sqref="E22"/>
    </sheetView>
  </sheetViews>
  <sheetFormatPr defaultRowHeight="15" x14ac:dyDescent="0.25"/>
  <cols>
    <col min="1" max="1" width="4.7109375" style="43" customWidth="1"/>
    <col min="2" max="2" width="27.7109375" bestFit="1" customWidth="1"/>
    <col min="4" max="4" width="26.5703125" customWidth="1"/>
    <col min="5" max="5" width="18.42578125" customWidth="1"/>
  </cols>
  <sheetData>
    <row r="1" spans="1:6" x14ac:dyDescent="0.25">
      <c r="B1" s="4"/>
      <c r="C1" s="4"/>
      <c r="D1" s="6" t="s">
        <v>11</v>
      </c>
      <c r="E1" s="4"/>
    </row>
    <row r="2" spans="1:6" x14ac:dyDescent="0.25">
      <c r="B2" s="4"/>
      <c r="C2" s="4"/>
      <c r="D2" s="71" t="s">
        <v>117</v>
      </c>
      <c r="E2" s="4"/>
    </row>
    <row r="3" spans="1:6" x14ac:dyDescent="0.25">
      <c r="B3" s="79" t="s">
        <v>111</v>
      </c>
      <c r="C3" s="79"/>
      <c r="D3" s="79"/>
      <c r="E3" s="79"/>
      <c r="F3" s="79"/>
    </row>
    <row r="4" spans="1:6" x14ac:dyDescent="0.25">
      <c r="B4" s="4"/>
      <c r="C4" s="4"/>
      <c r="D4" s="71" t="s">
        <v>115</v>
      </c>
      <c r="E4" s="4"/>
    </row>
    <row r="6" spans="1:6" x14ac:dyDescent="0.25">
      <c r="A6" s="34" t="s">
        <v>1</v>
      </c>
      <c r="B6" s="5" t="s">
        <v>7</v>
      </c>
      <c r="C6" s="5" t="s">
        <v>8</v>
      </c>
      <c r="D6" s="5" t="s">
        <v>9</v>
      </c>
      <c r="E6" s="5" t="s">
        <v>10</v>
      </c>
      <c r="F6" s="69" t="s">
        <v>106</v>
      </c>
    </row>
    <row r="7" spans="1:6" x14ac:dyDescent="0.25">
      <c r="A7" s="34">
        <v>1</v>
      </c>
      <c r="B7" s="1" t="s">
        <v>30</v>
      </c>
      <c r="C7" s="34">
        <v>12</v>
      </c>
      <c r="D7" s="1" t="s">
        <v>129</v>
      </c>
      <c r="E7" s="1" t="s">
        <v>23</v>
      </c>
      <c r="F7" s="3">
        <v>89</v>
      </c>
    </row>
    <row r="8" spans="1:6" x14ac:dyDescent="0.25">
      <c r="A8" s="34">
        <v>2</v>
      </c>
      <c r="B8" s="1" t="s">
        <v>45</v>
      </c>
      <c r="C8" s="34">
        <v>12</v>
      </c>
      <c r="D8" s="1" t="s">
        <v>27</v>
      </c>
      <c r="E8" s="1" t="s">
        <v>25</v>
      </c>
      <c r="F8" s="3">
        <v>82.25</v>
      </c>
    </row>
    <row r="9" spans="1:6" x14ac:dyDescent="0.25">
      <c r="A9" s="34">
        <v>3</v>
      </c>
      <c r="B9" s="1" t="s">
        <v>53</v>
      </c>
      <c r="C9" s="34">
        <v>11</v>
      </c>
      <c r="D9" s="1" t="s">
        <v>26</v>
      </c>
      <c r="E9" s="1" t="s">
        <v>25</v>
      </c>
      <c r="F9" s="3">
        <v>79</v>
      </c>
    </row>
    <row r="10" spans="1:6" x14ac:dyDescent="0.25">
      <c r="A10" s="34">
        <v>4</v>
      </c>
      <c r="B10" s="1" t="s">
        <v>40</v>
      </c>
      <c r="C10" s="34">
        <v>11</v>
      </c>
      <c r="D10" s="1" t="s">
        <v>26</v>
      </c>
      <c r="E10" s="1" t="s">
        <v>25</v>
      </c>
      <c r="F10" s="3">
        <v>72.099999999999994</v>
      </c>
    </row>
    <row r="11" spans="1:6" x14ac:dyDescent="0.25">
      <c r="A11" s="34">
        <v>5</v>
      </c>
      <c r="B11" s="1" t="s">
        <v>38</v>
      </c>
      <c r="C11" s="34">
        <v>11</v>
      </c>
      <c r="D11" s="1" t="s">
        <v>27</v>
      </c>
      <c r="E11" s="1" t="s">
        <v>25</v>
      </c>
      <c r="F11" s="3">
        <v>67.75</v>
      </c>
    </row>
    <row r="12" spans="1:6" x14ac:dyDescent="0.25">
      <c r="A12" s="34">
        <v>6</v>
      </c>
      <c r="B12" s="1" t="s">
        <v>61</v>
      </c>
      <c r="C12" s="34">
        <v>11</v>
      </c>
      <c r="D12" s="1" t="s">
        <v>43</v>
      </c>
      <c r="E12" s="1" t="s">
        <v>25</v>
      </c>
      <c r="F12" s="3">
        <v>67.5</v>
      </c>
    </row>
    <row r="13" spans="1:6" x14ac:dyDescent="0.25">
      <c r="A13" s="34">
        <v>7</v>
      </c>
      <c r="B13" s="1" t="s">
        <v>36</v>
      </c>
      <c r="C13" s="34">
        <v>12</v>
      </c>
      <c r="D13" s="1" t="s">
        <v>26</v>
      </c>
      <c r="E13" s="1" t="s">
        <v>25</v>
      </c>
      <c r="F13" s="3">
        <v>64.5</v>
      </c>
    </row>
    <row r="14" spans="1:6" x14ac:dyDescent="0.25">
      <c r="A14" s="34">
        <v>8</v>
      </c>
      <c r="B14" s="1" t="s">
        <v>42</v>
      </c>
      <c r="C14" s="34">
        <v>12</v>
      </c>
      <c r="D14" s="1" t="s">
        <v>131</v>
      </c>
      <c r="E14" s="1" t="s">
        <v>25</v>
      </c>
      <c r="F14" s="3">
        <v>62.25</v>
      </c>
    </row>
    <row r="15" spans="1:6" x14ac:dyDescent="0.25">
      <c r="A15" s="34">
        <v>9</v>
      </c>
      <c r="B15" s="1" t="s">
        <v>31</v>
      </c>
      <c r="C15" s="34">
        <v>12</v>
      </c>
      <c r="D15" s="1" t="s">
        <v>32</v>
      </c>
      <c r="E15" s="1" t="s">
        <v>33</v>
      </c>
      <c r="F15" s="3">
        <v>60.449999999999996</v>
      </c>
    </row>
    <row r="16" spans="1:6" x14ac:dyDescent="0.25">
      <c r="A16" s="34">
        <v>10</v>
      </c>
      <c r="B16" s="1" t="s">
        <v>63</v>
      </c>
      <c r="C16" s="34">
        <v>11</v>
      </c>
      <c r="D16" s="1" t="s">
        <v>64</v>
      </c>
      <c r="E16" s="1" t="s">
        <v>65</v>
      </c>
      <c r="F16" s="3">
        <v>54.65</v>
      </c>
    </row>
    <row r="19" spans="1:4" x14ac:dyDescent="0.25">
      <c r="A19" s="74"/>
      <c r="B19" s="73" t="s">
        <v>14</v>
      </c>
      <c r="D19" s="4"/>
    </row>
    <row r="20" spans="1:4" x14ac:dyDescent="0.25">
      <c r="A20" s="74"/>
      <c r="B20" s="13" t="s">
        <v>15</v>
      </c>
      <c r="C20" s="13"/>
      <c r="D20" s="4"/>
    </row>
    <row r="21" spans="1:4" x14ac:dyDescent="0.25">
      <c r="A21" s="74"/>
      <c r="B21" s="14" t="s">
        <v>16</v>
      </c>
      <c r="C21" s="14"/>
      <c r="D21" s="4"/>
    </row>
    <row r="22" spans="1:4" x14ac:dyDescent="0.25">
      <c r="A22" s="74"/>
      <c r="B22" s="14"/>
      <c r="C22" s="14"/>
      <c r="D22" s="4"/>
    </row>
    <row r="23" spans="1:4" x14ac:dyDescent="0.25">
      <c r="A23" s="74"/>
      <c r="B23" s="72" t="s">
        <v>17</v>
      </c>
      <c r="C23" s="14"/>
      <c r="D23" s="4"/>
    </row>
    <row r="24" spans="1:4" x14ac:dyDescent="0.25">
      <c r="A24" s="74"/>
      <c r="B24" s="14" t="s">
        <v>18</v>
      </c>
      <c r="C24" s="14"/>
      <c r="D24" s="4"/>
    </row>
    <row r="25" spans="1:4" x14ac:dyDescent="0.25">
      <c r="A25" s="74"/>
      <c r="B25" s="14" t="s">
        <v>19</v>
      </c>
      <c r="C25" s="14"/>
      <c r="D25" s="4"/>
    </row>
    <row r="26" spans="1:4" x14ac:dyDescent="0.25">
      <c r="A26" s="74"/>
      <c r="B26" s="14" t="s">
        <v>118</v>
      </c>
      <c r="C26" s="14"/>
      <c r="D26" s="4"/>
    </row>
    <row r="27" spans="1:4" x14ac:dyDescent="0.25">
      <c r="A27" s="74"/>
      <c r="B27" s="14" t="s">
        <v>119</v>
      </c>
      <c r="C27" s="14"/>
      <c r="D27" s="4"/>
    </row>
    <row r="28" spans="1:4" x14ac:dyDescent="0.25">
      <c r="A28" s="74"/>
      <c r="B28" s="14" t="s">
        <v>120</v>
      </c>
      <c r="C28" s="14"/>
      <c r="D28" s="4"/>
    </row>
    <row r="29" spans="1:4" x14ac:dyDescent="0.25">
      <c r="A29" s="74"/>
      <c r="B29" s="14" t="s">
        <v>121</v>
      </c>
      <c r="C29" s="14"/>
      <c r="D29" s="4"/>
    </row>
    <row r="30" spans="1:4" x14ac:dyDescent="0.25">
      <c r="A30" s="74"/>
      <c r="B30" s="14" t="s">
        <v>122</v>
      </c>
      <c r="C30" s="14"/>
      <c r="D30" s="4"/>
    </row>
    <row r="31" spans="1:4" x14ac:dyDescent="0.25">
      <c r="A31" s="74"/>
      <c r="B31" s="14" t="s">
        <v>123</v>
      </c>
      <c r="C31" s="14"/>
      <c r="D31" s="4"/>
    </row>
    <row r="32" spans="1:4" x14ac:dyDescent="0.25">
      <c r="A32" s="74"/>
      <c r="B32" s="14" t="s">
        <v>124</v>
      </c>
      <c r="C32" s="14"/>
      <c r="D32" s="4"/>
    </row>
    <row r="33" spans="2:4" x14ac:dyDescent="0.25">
      <c r="B33" s="14"/>
      <c r="C33" s="4"/>
      <c r="D33" s="4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8</vt:i4>
      </vt:variant>
    </vt:vector>
  </HeadingPairs>
  <TitlesOfParts>
    <vt:vector size="8" baseType="lpstr">
      <vt:lpstr>Класиране - теория</vt:lpstr>
      <vt:lpstr>фикт. номера - теория</vt:lpstr>
      <vt:lpstr>Класиране - крайно</vt:lpstr>
      <vt:lpstr>фикт. номера - експеримент</vt:lpstr>
      <vt:lpstr>1-2-3</vt:lpstr>
      <vt:lpstr>лауреати</vt:lpstr>
      <vt:lpstr>оценки</vt:lpstr>
      <vt:lpstr>разширен отбор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Administrator</cp:lastModifiedBy>
  <cp:lastPrinted>2023-04-23T16:24:18Z</cp:lastPrinted>
  <dcterms:created xsi:type="dcterms:W3CDTF">2021-05-12T06:02:35Z</dcterms:created>
  <dcterms:modified xsi:type="dcterms:W3CDTF">2023-04-23T16:24:59Z</dcterms:modified>
</cp:coreProperties>
</file>